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2" activeTab="3"/>
  </bookViews>
  <sheets>
    <sheet name=" 1,5-2 года (день 5)" sheetId="4" state="hidden" r:id="rId1"/>
    <sheet name=" 3-7 лет (день 5)" sheetId="5" state="hidden" r:id="rId2"/>
    <sheet name="День 5 до 3 лет" sheetId="8" r:id="rId3"/>
    <sheet name="День 5 от 3 лет" sheetId="9" r:id="rId4"/>
    <sheet name="Меню День 5 " sheetId="6" state="hidden" r:id="rId5"/>
    <sheet name="БГП  день 5" sheetId="7" state="hidden" r:id="rId6"/>
    <sheet name="Лист1" sheetId="1" state="hidden" r:id="rId7"/>
  </sheets>
  <externalReferences>
    <externalReference r:id="rId8"/>
  </externalReferences>
  <definedNames>
    <definedName name="_xlnm.Print_Area" localSheetId="1">' 3-7 лет (день 5)'!$A$5:$BN$34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9" l="1"/>
  <c r="B9" i="9"/>
  <c r="B10" i="9"/>
  <c r="B11" i="9"/>
  <c r="B8" i="9"/>
  <c r="B23" i="8"/>
  <c r="B23" i="9" s="1"/>
  <c r="B24" i="8"/>
  <c r="B24" i="9" s="1"/>
  <c r="B22" i="8"/>
  <c r="B22" i="9" s="1"/>
  <c r="B21" i="8"/>
  <c r="B9" i="8"/>
  <c r="B10" i="8"/>
  <c r="B8" i="8"/>
  <c r="B28" i="4"/>
  <c r="B29" i="4"/>
  <c r="B27" i="4"/>
  <c r="B23" i="4"/>
  <c r="B22" i="4"/>
  <c r="B15" i="4"/>
  <c r="B16" i="4"/>
  <c r="B17" i="4"/>
  <c r="B18" i="4"/>
  <c r="B19" i="4"/>
  <c r="B14" i="4"/>
  <c r="B10" i="4"/>
  <c r="B11" i="4"/>
  <c r="B9" i="4"/>
  <c r="BO47" i="5"/>
  <c r="BO32" i="5"/>
  <c r="BO33" i="5" s="1"/>
  <c r="BO54" i="5"/>
  <c r="BO56" i="5"/>
  <c r="BO57" i="5"/>
  <c r="BO58" i="5"/>
  <c r="BO59" i="5"/>
  <c r="BO60" i="5"/>
  <c r="BO64" i="5"/>
  <c r="BO65" i="5" s="1"/>
  <c r="BO70" i="5"/>
  <c r="BO72" i="5"/>
  <c r="BO73" i="5"/>
  <c r="BO74" i="5"/>
  <c r="BO75" i="5"/>
  <c r="BO76" i="5"/>
  <c r="BO77" i="5"/>
  <c r="BO78" i="5"/>
  <c r="BO82" i="5"/>
  <c r="BO83" i="5" s="1"/>
  <c r="BO88" i="5"/>
  <c r="BO90" i="5"/>
  <c r="BO91" i="5"/>
  <c r="BO92" i="5"/>
  <c r="BO93" i="5"/>
  <c r="BO94" i="5"/>
  <c r="BO98" i="5"/>
  <c r="BO99" i="5" s="1"/>
  <c r="BO104" i="5"/>
  <c r="BO106" i="5"/>
  <c r="BO107" i="5"/>
  <c r="BO108" i="5"/>
  <c r="BO109" i="5"/>
  <c r="BO110" i="5"/>
  <c r="BO114" i="5"/>
  <c r="BO115" i="5" s="1"/>
  <c r="BO95" i="5" l="1"/>
  <c r="BO96" i="5" s="1"/>
  <c r="BO100" i="5" s="1"/>
  <c r="BO79" i="5"/>
  <c r="BO80" i="5" s="1"/>
  <c r="BO84" i="5" s="1"/>
  <c r="BO61" i="5"/>
  <c r="BO62" i="5" s="1"/>
  <c r="BO66" i="5" s="1"/>
  <c r="BO111" i="5"/>
  <c r="BO112" i="5" s="1"/>
  <c r="BO116" i="5" s="1"/>
  <c r="BO48" i="5"/>
  <c r="BO49" i="5"/>
  <c r="BO32" i="4"/>
  <c r="BO47" i="4"/>
  <c r="BO54" i="4"/>
  <c r="BO56" i="4"/>
  <c r="BO57" i="4"/>
  <c r="BO58" i="4"/>
  <c r="BO59" i="4"/>
  <c r="BO60" i="4"/>
  <c r="BO64" i="4"/>
  <c r="BO65" i="4" s="1"/>
  <c r="BO70" i="4"/>
  <c r="BO72" i="4"/>
  <c r="BO73" i="4"/>
  <c r="BO74" i="4"/>
  <c r="BO75" i="4"/>
  <c r="BO76" i="4"/>
  <c r="BO77" i="4"/>
  <c r="BO78" i="4"/>
  <c r="BO82" i="4"/>
  <c r="BO83" i="4" s="1"/>
  <c r="BO88" i="4"/>
  <c r="BO90" i="4"/>
  <c r="BO91" i="4"/>
  <c r="BO92" i="4"/>
  <c r="BO93" i="4"/>
  <c r="BO94" i="4"/>
  <c r="BO98" i="4"/>
  <c r="BO99" i="4" s="1"/>
  <c r="BO104" i="4"/>
  <c r="BO106" i="4"/>
  <c r="BO107" i="4"/>
  <c r="BO108" i="4"/>
  <c r="BO109" i="4"/>
  <c r="BO110" i="4"/>
  <c r="BO114" i="4"/>
  <c r="BO115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H28" i="6"/>
  <c r="A28" i="6"/>
  <c r="D28" i="6"/>
  <c r="H1" i="6"/>
  <c r="A1" i="6"/>
  <c r="L26" i="9"/>
  <c r="K26" i="9"/>
  <c r="J26" i="9"/>
  <c r="I26" i="9"/>
  <c r="H26" i="9"/>
  <c r="G26" i="9"/>
  <c r="F26" i="9"/>
  <c r="E26" i="9"/>
  <c r="D26" i="9"/>
  <c r="M32" i="5"/>
  <c r="M33" i="5" s="1"/>
  <c r="L26" i="8"/>
  <c r="K26" i="8"/>
  <c r="J26" i="8"/>
  <c r="I26" i="8"/>
  <c r="H26" i="8"/>
  <c r="G26" i="8"/>
  <c r="F26" i="8"/>
  <c r="E26" i="8"/>
  <c r="D26" i="8"/>
  <c r="G5" i="8"/>
  <c r="G5" i="9"/>
  <c r="BO67" i="5" l="1"/>
  <c r="BO85" i="5"/>
  <c r="BO101" i="5"/>
  <c r="BO117" i="5"/>
  <c r="BO61" i="4"/>
  <c r="BO62" i="4" s="1"/>
  <c r="BO67" i="4" s="1"/>
  <c r="BO33" i="4"/>
  <c r="BO48" i="4" s="1"/>
  <c r="BO111" i="4"/>
  <c r="BO112" i="4" s="1"/>
  <c r="BO116" i="4" s="1"/>
  <c r="BO95" i="4"/>
  <c r="BO96" i="4" s="1"/>
  <c r="BO100" i="4" s="1"/>
  <c r="BO79" i="4"/>
  <c r="BO80" i="4" s="1"/>
  <c r="BO85" i="4" s="1"/>
  <c r="BO117" i="4" l="1"/>
  <c r="BO34" i="5"/>
  <c r="BO66" i="4"/>
  <c r="BO49" i="4"/>
  <c r="BO101" i="4"/>
  <c r="BO84" i="4"/>
  <c r="K6" i="4"/>
  <c r="C19" i="7"/>
  <c r="C20" i="7"/>
  <c r="C18" i="7"/>
  <c r="C17" i="7"/>
  <c r="C16" i="7"/>
  <c r="C9" i="7"/>
  <c r="C10" i="7"/>
  <c r="C11" i="7"/>
  <c r="C12" i="7"/>
  <c r="C13" i="7"/>
  <c r="C8" i="7"/>
  <c r="C6" i="7"/>
  <c r="C7" i="7"/>
  <c r="C5" i="7"/>
  <c r="A1" i="7"/>
  <c r="E23" i="6"/>
  <c r="I23" i="6" s="1"/>
  <c r="I50" i="6" s="1"/>
  <c r="E24" i="6"/>
  <c r="I24" i="6" s="1"/>
  <c r="I51" i="6" s="1"/>
  <c r="E22" i="6"/>
  <c r="I22" i="6" s="1"/>
  <c r="I49" i="6" s="1"/>
  <c r="E18" i="6"/>
  <c r="E45" i="6" s="1"/>
  <c r="E17" i="6"/>
  <c r="B44" i="6" s="1"/>
  <c r="E10" i="6"/>
  <c r="E37" i="6" s="1"/>
  <c r="E11" i="6"/>
  <c r="B38" i="6" s="1"/>
  <c r="E12" i="6"/>
  <c r="E39" i="6" s="1"/>
  <c r="E13" i="6"/>
  <c r="E40" i="6" s="1"/>
  <c r="E14" i="6"/>
  <c r="E41" i="6" s="1"/>
  <c r="E9" i="6"/>
  <c r="B36" i="6" s="1"/>
  <c r="E5" i="6"/>
  <c r="B32" i="6" s="1"/>
  <c r="E6" i="6"/>
  <c r="B33" i="6" s="1"/>
  <c r="E4" i="6"/>
  <c r="B31" i="6" s="1"/>
  <c r="E3" i="6"/>
  <c r="B30" i="6" s="1"/>
  <c r="B41" i="6" l="1"/>
  <c r="B6" i="6"/>
  <c r="E33" i="6"/>
  <c r="I6" i="6"/>
  <c r="I33" i="6" s="1"/>
  <c r="B24" i="6"/>
  <c r="I4" i="6"/>
  <c r="I31" i="6" s="1"/>
  <c r="E31" i="6"/>
  <c r="B49" i="6"/>
  <c r="I9" i="6"/>
  <c r="I36" i="6" s="1"/>
  <c r="B51" i="6"/>
  <c r="I10" i="6"/>
  <c r="I37" i="6" s="1"/>
  <c r="E51" i="6"/>
  <c r="B9" i="6"/>
  <c r="E49" i="6"/>
  <c r="B23" i="6"/>
  <c r="B39" i="6"/>
  <c r="B22" i="6"/>
  <c r="E36" i="6"/>
  <c r="I12" i="6"/>
  <c r="I39" i="6" s="1"/>
  <c r="I5" i="6"/>
  <c r="I32" i="6" s="1"/>
  <c r="I11" i="6"/>
  <c r="I38" i="6" s="1"/>
  <c r="B5" i="6"/>
  <c r="B11" i="6"/>
  <c r="E32" i="6"/>
  <c r="B40" i="6"/>
  <c r="I18" i="6"/>
  <c r="I45" i="6" s="1"/>
  <c r="E50" i="6"/>
  <c r="B4" i="6"/>
  <c r="E38" i="6"/>
  <c r="B50" i="6"/>
  <c r="I14" i="6"/>
  <c r="I41" i="6" s="1"/>
  <c r="B37" i="6"/>
  <c r="I13" i="6"/>
  <c r="I40" i="6" s="1"/>
  <c r="B45" i="6"/>
  <c r="B13" i="6"/>
  <c r="B17" i="6"/>
  <c r="E44" i="6"/>
  <c r="I17" i="6"/>
  <c r="I44" i="6" s="1"/>
  <c r="I30" i="6"/>
  <c r="B3" i="6"/>
  <c r="I3" i="6"/>
  <c r="E30" i="6"/>
  <c r="B18" i="6"/>
  <c r="B10" i="6"/>
  <c r="B12" i="6"/>
  <c r="B14" i="6"/>
  <c r="M32" i="4" l="1"/>
  <c r="Y32" i="5"/>
  <c r="Z32" i="5"/>
  <c r="Z33" i="5" s="1"/>
  <c r="AA32" i="5"/>
  <c r="N34" i="5"/>
  <c r="O34" i="5"/>
  <c r="P34" i="5"/>
  <c r="Q34" i="5"/>
  <c r="R34" i="5"/>
  <c r="S34" i="5"/>
  <c r="T34" i="5"/>
  <c r="U34" i="5"/>
  <c r="V34" i="5"/>
  <c r="W34" i="5"/>
  <c r="X34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M47" i="5"/>
  <c r="BK47" i="5"/>
  <c r="BI47" i="5"/>
  <c r="BG47" i="5"/>
  <c r="BE47" i="5"/>
  <c r="BC47" i="5"/>
  <c r="BA47" i="5"/>
  <c r="AY47" i="5"/>
  <c r="AW47" i="5"/>
  <c r="AU47" i="5"/>
  <c r="AS47" i="5"/>
  <c r="AQ47" i="5"/>
  <c r="AO47" i="5"/>
  <c r="AM47" i="5"/>
  <c r="AK47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7" i="5"/>
  <c r="E47" i="5"/>
  <c r="BN47" i="5"/>
  <c r="BL64" i="5"/>
  <c r="BL65" i="5" s="1"/>
  <c r="BJ47" i="5"/>
  <c r="BI64" i="5"/>
  <c r="BI65" i="5" s="1"/>
  <c r="BH64" i="5"/>
  <c r="BH65" i="5" s="1"/>
  <c r="BF47" i="5"/>
  <c r="BE114" i="5"/>
  <c r="BE115" i="5" s="1"/>
  <c r="BD47" i="5"/>
  <c r="BB47" i="5"/>
  <c r="BA114" i="5"/>
  <c r="BA115" i="5" s="1"/>
  <c r="AZ47" i="5"/>
  <c r="AX47" i="5"/>
  <c r="AW114" i="5"/>
  <c r="AW115" i="5" s="1"/>
  <c r="AV47" i="5"/>
  <c r="AT47" i="5"/>
  <c r="AS82" i="5"/>
  <c r="AS83" i="5" s="1"/>
  <c r="AR47" i="5"/>
  <c r="AP47" i="5"/>
  <c r="AO114" i="5"/>
  <c r="AO115" i="5" s="1"/>
  <c r="AN47" i="5"/>
  <c r="AL47" i="5"/>
  <c r="AK114" i="5"/>
  <c r="AK115" i="5" s="1"/>
  <c r="AJ47" i="5"/>
  <c r="AH47" i="5"/>
  <c r="AG114" i="5"/>
  <c r="AG115" i="5" s="1"/>
  <c r="AF47" i="5"/>
  <c r="AD47" i="5"/>
  <c r="AC82" i="5"/>
  <c r="AC83" i="5" s="1"/>
  <c r="AB47" i="5"/>
  <c r="Z47" i="5"/>
  <c r="Y114" i="5"/>
  <c r="Y115" i="5" s="1"/>
  <c r="X47" i="5"/>
  <c r="V47" i="5"/>
  <c r="U114" i="5"/>
  <c r="U115" i="5" s="1"/>
  <c r="T47" i="5"/>
  <c r="R47" i="5"/>
  <c r="Q114" i="5"/>
  <c r="Q115" i="5" s="1"/>
  <c r="P47" i="5"/>
  <c r="N47" i="5"/>
  <c r="M82" i="5"/>
  <c r="M83" i="5" s="1"/>
  <c r="L47" i="5"/>
  <c r="J47" i="5"/>
  <c r="I114" i="5"/>
  <c r="I115" i="5" s="1"/>
  <c r="H47" i="5"/>
  <c r="F47" i="5"/>
  <c r="E114" i="5"/>
  <c r="E115" i="5" s="1"/>
  <c r="D47" i="5"/>
  <c r="W49" i="5"/>
  <c r="U49" i="5"/>
  <c r="S49" i="5"/>
  <c r="Q49" i="5"/>
  <c r="O49" i="5"/>
  <c r="BN32" i="5"/>
  <c r="BN33" i="5" s="1"/>
  <c r="BM32" i="5"/>
  <c r="BL32" i="5"/>
  <c r="BL33" i="5" s="1"/>
  <c r="BK32" i="5"/>
  <c r="BJ32" i="5"/>
  <c r="BJ33" i="5" s="1"/>
  <c r="BI32" i="5"/>
  <c r="BH32" i="5"/>
  <c r="BH33" i="5" s="1"/>
  <c r="BG32" i="5"/>
  <c r="BF32" i="5"/>
  <c r="BF33" i="5" s="1"/>
  <c r="BE32" i="5"/>
  <c r="BD32" i="5"/>
  <c r="BD33" i="5" s="1"/>
  <c r="BC32" i="5"/>
  <c r="BB32" i="5"/>
  <c r="BB33" i="5" s="1"/>
  <c r="BA32" i="5"/>
  <c r="AZ32" i="5"/>
  <c r="AZ33" i="5" s="1"/>
  <c r="AY32" i="5"/>
  <c r="AX32" i="5"/>
  <c r="AX33" i="5" s="1"/>
  <c r="AW32" i="5"/>
  <c r="AV32" i="5"/>
  <c r="AV33" i="5" s="1"/>
  <c r="AU32" i="5"/>
  <c r="AT32" i="5"/>
  <c r="AT33" i="5" s="1"/>
  <c r="AS32" i="5"/>
  <c r="AR32" i="5"/>
  <c r="AR33" i="5" s="1"/>
  <c r="AQ32" i="5"/>
  <c r="AP32" i="5"/>
  <c r="AP33" i="5" s="1"/>
  <c r="AO32" i="5"/>
  <c r="AN32" i="5"/>
  <c r="AN33" i="5" s="1"/>
  <c r="AM32" i="5"/>
  <c r="AL32" i="5"/>
  <c r="AL33" i="5" s="1"/>
  <c r="AK32" i="5"/>
  <c r="AJ32" i="5"/>
  <c r="AJ33" i="5" s="1"/>
  <c r="AI32" i="5"/>
  <c r="AH32" i="5"/>
  <c r="AH33" i="5" s="1"/>
  <c r="AG32" i="5"/>
  <c r="AF32" i="5"/>
  <c r="AF33" i="5" s="1"/>
  <c r="AE32" i="5"/>
  <c r="AD32" i="5"/>
  <c r="AD33" i="5" s="1"/>
  <c r="AC32" i="5"/>
  <c r="AB32" i="5"/>
  <c r="AB33" i="5" s="1"/>
  <c r="L32" i="5"/>
  <c r="L33" i="5" s="1"/>
  <c r="K32" i="5"/>
  <c r="J32" i="5"/>
  <c r="J33" i="5" s="1"/>
  <c r="I32" i="5"/>
  <c r="H32" i="5"/>
  <c r="H33" i="5" s="1"/>
  <c r="G32" i="5"/>
  <c r="F32" i="5"/>
  <c r="F33" i="5" s="1"/>
  <c r="E32" i="5"/>
  <c r="D32" i="5"/>
  <c r="D33" i="5" s="1"/>
  <c r="C27" i="5"/>
  <c r="C22" i="5"/>
  <c r="C14" i="5"/>
  <c r="C9" i="5"/>
  <c r="BN7" i="5"/>
  <c r="BN88" i="5" s="1"/>
  <c r="BM7" i="5"/>
  <c r="BL7" i="5"/>
  <c r="BK7" i="5"/>
  <c r="BJ7" i="5"/>
  <c r="BI7" i="5"/>
  <c r="BH7" i="5"/>
  <c r="BG7" i="5"/>
  <c r="BF7" i="5"/>
  <c r="BF88" i="5" s="1"/>
  <c r="BE7" i="5"/>
  <c r="BD7" i="5"/>
  <c r="BC7" i="5"/>
  <c r="BC88" i="5" s="1"/>
  <c r="BB7" i="5"/>
  <c r="BA7" i="5"/>
  <c r="AZ7" i="5"/>
  <c r="AY7" i="5"/>
  <c r="AX7" i="5"/>
  <c r="AX88" i="5" s="1"/>
  <c r="AW7" i="5"/>
  <c r="AV7" i="5"/>
  <c r="AU7" i="5"/>
  <c r="AT7" i="5"/>
  <c r="AS7" i="5"/>
  <c r="AR7" i="5"/>
  <c r="AQ7" i="5"/>
  <c r="AP7" i="5"/>
  <c r="AP88" i="5" s="1"/>
  <c r="AO7" i="5"/>
  <c r="AN7" i="5"/>
  <c r="AM7" i="5"/>
  <c r="AL7" i="5"/>
  <c r="AK7" i="5"/>
  <c r="AJ7" i="5"/>
  <c r="AI7" i="5"/>
  <c r="AH7" i="5"/>
  <c r="AH88" i="5" s="1"/>
  <c r="AG7" i="5"/>
  <c r="AF7" i="5"/>
  <c r="AE7" i="5"/>
  <c r="AD7" i="5"/>
  <c r="AC7" i="5"/>
  <c r="AB7" i="5"/>
  <c r="AA7" i="5"/>
  <c r="Z7" i="5"/>
  <c r="Z88" i="5" s="1"/>
  <c r="Y7" i="5"/>
  <c r="X7" i="5"/>
  <c r="W7" i="5"/>
  <c r="V7" i="5"/>
  <c r="U7" i="5"/>
  <c r="T7" i="5"/>
  <c r="S7" i="5"/>
  <c r="R7" i="5"/>
  <c r="R88" i="5" s="1"/>
  <c r="Q7" i="5"/>
  <c r="P7" i="5"/>
  <c r="O7" i="5"/>
  <c r="O88" i="5" s="1"/>
  <c r="N7" i="5"/>
  <c r="M7" i="5"/>
  <c r="L7" i="5"/>
  <c r="K7" i="5"/>
  <c r="K88" i="5" s="1"/>
  <c r="J7" i="5"/>
  <c r="J88" i="5" s="1"/>
  <c r="I7" i="5"/>
  <c r="H7" i="5"/>
  <c r="G7" i="5"/>
  <c r="G88" i="5" s="1"/>
  <c r="F7" i="5"/>
  <c r="E7" i="5"/>
  <c r="D7" i="5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N47" i="4"/>
  <c r="BL47" i="4"/>
  <c r="BH47" i="4"/>
  <c r="BD47" i="4"/>
  <c r="AZ47" i="4"/>
  <c r="AV47" i="4"/>
  <c r="AR47" i="4"/>
  <c r="AN47" i="4"/>
  <c r="AJ47" i="4"/>
  <c r="AF47" i="4"/>
  <c r="AB47" i="4"/>
  <c r="X47" i="4"/>
  <c r="T47" i="4"/>
  <c r="P47" i="4"/>
  <c r="L47" i="4"/>
  <c r="H47" i="4"/>
  <c r="D47" i="4"/>
  <c r="BN114" i="4"/>
  <c r="BN115" i="4" s="1"/>
  <c r="BK64" i="4"/>
  <c r="BK65" i="4" s="1"/>
  <c r="BG64" i="4"/>
  <c r="BG65" i="4" s="1"/>
  <c r="BC64" i="4"/>
  <c r="BC65" i="4" s="1"/>
  <c r="AY64" i="4"/>
  <c r="AY65" i="4" s="1"/>
  <c r="AU64" i="4"/>
  <c r="AU65" i="4" s="1"/>
  <c r="AQ64" i="4"/>
  <c r="AQ65" i="4" s="1"/>
  <c r="AM64" i="4"/>
  <c r="AM65" i="4" s="1"/>
  <c r="AI64" i="4"/>
  <c r="AI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N32" i="4"/>
  <c r="BN33" i="4" s="1"/>
  <c r="BM32" i="4"/>
  <c r="BM33" i="4" s="1"/>
  <c r="BL32" i="4"/>
  <c r="BK32" i="4"/>
  <c r="BK33" i="4" s="1"/>
  <c r="BJ32" i="4"/>
  <c r="BJ33" i="4" s="1"/>
  <c r="BI32" i="4"/>
  <c r="BI33" i="4" s="1"/>
  <c r="BH32" i="4"/>
  <c r="BH33" i="4" s="1"/>
  <c r="BG32" i="4"/>
  <c r="BG33" i="4" s="1"/>
  <c r="BF32" i="4"/>
  <c r="BF33" i="4" s="1"/>
  <c r="BE32" i="4"/>
  <c r="BE33" i="4" s="1"/>
  <c r="BD32" i="4"/>
  <c r="BC32" i="4"/>
  <c r="BC33" i="4" s="1"/>
  <c r="BB32" i="4"/>
  <c r="BB33" i="4" s="1"/>
  <c r="BA32" i="4"/>
  <c r="BA33" i="4" s="1"/>
  <c r="AZ32" i="4"/>
  <c r="AZ33" i="4" s="1"/>
  <c r="AY32" i="4"/>
  <c r="AY33" i="4" s="1"/>
  <c r="AX32" i="4"/>
  <c r="AX33" i="4" s="1"/>
  <c r="AW32" i="4"/>
  <c r="AW33" i="4" s="1"/>
  <c r="AV32" i="4"/>
  <c r="AU32" i="4"/>
  <c r="AU33" i="4" s="1"/>
  <c r="AT32" i="4"/>
  <c r="AT33" i="4" s="1"/>
  <c r="AS32" i="4"/>
  <c r="AS33" i="4" s="1"/>
  <c r="AR32" i="4"/>
  <c r="AR33" i="4" s="1"/>
  <c r="AQ32" i="4"/>
  <c r="AQ33" i="4" s="1"/>
  <c r="AP32" i="4"/>
  <c r="AP33" i="4" s="1"/>
  <c r="AO32" i="4"/>
  <c r="AO33" i="4" s="1"/>
  <c r="AN32" i="4"/>
  <c r="AM32" i="4"/>
  <c r="AM33" i="4" s="1"/>
  <c r="AL32" i="4"/>
  <c r="AL33" i="4" s="1"/>
  <c r="AK32" i="4"/>
  <c r="AK33" i="4" s="1"/>
  <c r="AJ32" i="4"/>
  <c r="AJ33" i="4" s="1"/>
  <c r="AI32" i="4"/>
  <c r="AI33" i="4" s="1"/>
  <c r="AH32" i="4"/>
  <c r="AH33" i="4" s="1"/>
  <c r="AG32" i="4"/>
  <c r="AG33" i="4" s="1"/>
  <c r="AF32" i="4"/>
  <c r="AE32" i="4"/>
  <c r="AE33" i="4" s="1"/>
  <c r="AD32" i="4"/>
  <c r="AD33" i="4" s="1"/>
  <c r="AC32" i="4"/>
  <c r="AC33" i="4" s="1"/>
  <c r="AB32" i="4"/>
  <c r="AB33" i="4" s="1"/>
  <c r="AA32" i="4"/>
  <c r="AA33" i="4" s="1"/>
  <c r="Z32" i="4"/>
  <c r="Z33" i="4" s="1"/>
  <c r="Y32" i="4"/>
  <c r="Y33" i="4" s="1"/>
  <c r="L32" i="4"/>
  <c r="L33" i="4" s="1"/>
  <c r="K32" i="4"/>
  <c r="J32" i="4"/>
  <c r="J33" i="4" s="1"/>
  <c r="I32" i="4"/>
  <c r="H32" i="4"/>
  <c r="H33" i="4" s="1"/>
  <c r="G32" i="4"/>
  <c r="F32" i="4"/>
  <c r="F33" i="4" s="1"/>
  <c r="E32" i="4"/>
  <c r="D32" i="4"/>
  <c r="D33" i="4" s="1"/>
  <c r="C27" i="4"/>
  <c r="C22" i="4"/>
  <c r="C14" i="4"/>
  <c r="C9" i="4"/>
  <c r="BN7" i="4"/>
  <c r="BN54" i="4" s="1"/>
  <c r="BM7" i="4"/>
  <c r="BL7" i="4"/>
  <c r="BK7" i="4"/>
  <c r="BJ7" i="4"/>
  <c r="BJ54" i="4" s="1"/>
  <c r="BI7" i="4"/>
  <c r="BH7" i="4"/>
  <c r="BG7" i="4"/>
  <c r="BF7" i="4"/>
  <c r="BF54" i="4" s="1"/>
  <c r="BE7" i="4"/>
  <c r="BD7" i="4"/>
  <c r="BC7" i="4"/>
  <c r="BB7" i="4"/>
  <c r="BB54" i="4" s="1"/>
  <c r="BA7" i="4"/>
  <c r="AZ7" i="4"/>
  <c r="AY7" i="4"/>
  <c r="AX7" i="4"/>
  <c r="AX54" i="4" s="1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E111" i="4" l="1"/>
  <c r="BE112" i="4" s="1"/>
  <c r="R95" i="4"/>
  <c r="R96" i="4" s="1"/>
  <c r="Z95" i="4"/>
  <c r="Z96" i="4" s="1"/>
  <c r="AH95" i="4"/>
  <c r="AH96" i="4" s="1"/>
  <c r="AP95" i="4"/>
  <c r="AP96" i="4" s="1"/>
  <c r="AX95" i="4"/>
  <c r="AX96" i="4" s="1"/>
  <c r="BF95" i="4"/>
  <c r="BF96" i="4" s="1"/>
  <c r="BN95" i="4"/>
  <c r="BN96" i="4" s="1"/>
  <c r="AI95" i="4"/>
  <c r="AI96" i="4" s="1"/>
  <c r="AQ95" i="4"/>
  <c r="AQ96" i="4" s="1"/>
  <c r="AY95" i="4"/>
  <c r="AY96" i="4" s="1"/>
  <c r="BG95" i="4"/>
  <c r="BG96" i="4" s="1"/>
  <c r="N111" i="4"/>
  <c r="N112" i="4" s="1"/>
  <c r="V111" i="4"/>
  <c r="V112" i="4" s="1"/>
  <c r="AD111" i="4"/>
  <c r="AD112" i="4" s="1"/>
  <c r="AL111" i="4"/>
  <c r="AL112" i="4" s="1"/>
  <c r="AT111" i="4"/>
  <c r="AT112" i="4" s="1"/>
  <c r="BB111" i="4"/>
  <c r="BB112" i="4" s="1"/>
  <c r="BJ111" i="4"/>
  <c r="BJ112" i="4" s="1"/>
  <c r="O111" i="4"/>
  <c r="O112" i="4" s="1"/>
  <c r="W111" i="4"/>
  <c r="W112" i="4" s="1"/>
  <c r="AE111" i="4"/>
  <c r="AE112" i="4" s="1"/>
  <c r="AM111" i="4"/>
  <c r="AM112" i="4" s="1"/>
  <c r="AU111" i="4"/>
  <c r="AU112" i="4" s="1"/>
  <c r="AG33" i="5"/>
  <c r="AG49" i="5" s="1"/>
  <c r="AO33" i="5"/>
  <c r="AO49" i="5" s="1"/>
  <c r="AW33" i="5"/>
  <c r="AW34" i="5" s="1"/>
  <c r="BE33" i="5"/>
  <c r="BE49" i="5" s="1"/>
  <c r="BM33" i="5"/>
  <c r="BM49" i="5" s="1"/>
  <c r="Y33" i="5"/>
  <c r="Y49" i="5" s="1"/>
  <c r="I33" i="5"/>
  <c r="I49" i="5" s="1"/>
  <c r="AE33" i="5"/>
  <c r="AE49" i="5" s="1"/>
  <c r="AM33" i="5"/>
  <c r="AM49" i="5" s="1"/>
  <c r="AU33" i="5"/>
  <c r="AU49" i="5" s="1"/>
  <c r="BC33" i="5"/>
  <c r="BC49" i="5" s="1"/>
  <c r="BK33" i="5"/>
  <c r="BK49" i="5" s="1"/>
  <c r="AA33" i="5"/>
  <c r="AA49" i="5" s="1"/>
  <c r="G33" i="5"/>
  <c r="G49" i="5" s="1"/>
  <c r="AC33" i="5"/>
  <c r="AC49" i="5" s="1"/>
  <c r="AK33" i="5"/>
  <c r="AK49" i="5" s="1"/>
  <c r="AS33" i="5"/>
  <c r="AS49" i="5" s="1"/>
  <c r="BA33" i="5"/>
  <c r="BA49" i="5" s="1"/>
  <c r="BI33" i="5"/>
  <c r="BI49" i="5" s="1"/>
  <c r="K33" i="5"/>
  <c r="K49" i="5" s="1"/>
  <c r="E33" i="5"/>
  <c r="E49" i="5" s="1"/>
  <c r="AI33" i="5"/>
  <c r="AI49" i="5" s="1"/>
  <c r="AQ33" i="5"/>
  <c r="AQ49" i="5" s="1"/>
  <c r="AY33" i="5"/>
  <c r="AY49" i="5" s="1"/>
  <c r="BG33" i="5"/>
  <c r="BG34" i="5" s="1"/>
  <c r="T79" i="5"/>
  <c r="T80" i="5" s="1"/>
  <c r="AB79" i="5"/>
  <c r="AB80" i="5" s="1"/>
  <c r="AJ79" i="5"/>
  <c r="AJ80" i="5" s="1"/>
  <c r="AR79" i="5"/>
  <c r="AR80" i="5" s="1"/>
  <c r="AZ79" i="5"/>
  <c r="AZ80" i="5" s="1"/>
  <c r="BH79" i="5"/>
  <c r="BH80" i="5" s="1"/>
  <c r="M79" i="5"/>
  <c r="M80" i="5" s="1"/>
  <c r="M84" i="5" s="1"/>
  <c r="U79" i="5"/>
  <c r="U80" i="5" s="1"/>
  <c r="AC79" i="5"/>
  <c r="AC80" i="5" s="1"/>
  <c r="AC84" i="5" s="1"/>
  <c r="AK79" i="5"/>
  <c r="AK80" i="5" s="1"/>
  <c r="AS79" i="5"/>
  <c r="AS80" i="5" s="1"/>
  <c r="AS84" i="5" s="1"/>
  <c r="BI79" i="5"/>
  <c r="BI80" i="5" s="1"/>
  <c r="N111" i="5"/>
  <c r="N112" i="5" s="1"/>
  <c r="V111" i="5"/>
  <c r="V112" i="5" s="1"/>
  <c r="AD111" i="5"/>
  <c r="AD112" i="5" s="1"/>
  <c r="AL111" i="5"/>
  <c r="AL112" i="5" s="1"/>
  <c r="AT111" i="5"/>
  <c r="AT112" i="5" s="1"/>
  <c r="BB111" i="5"/>
  <c r="BB112" i="5" s="1"/>
  <c r="BJ111" i="5"/>
  <c r="BJ112" i="5" s="1"/>
  <c r="K33" i="4"/>
  <c r="K49" i="4" s="1"/>
  <c r="M33" i="4"/>
  <c r="M34" i="5" s="1"/>
  <c r="E33" i="4"/>
  <c r="E49" i="4" s="1"/>
  <c r="AF33" i="4"/>
  <c r="AF34" i="5" s="1"/>
  <c r="AN33" i="4"/>
  <c r="AN34" i="5" s="1"/>
  <c r="AV33" i="4"/>
  <c r="AV34" i="5" s="1"/>
  <c r="BD33" i="4"/>
  <c r="BD34" i="5" s="1"/>
  <c r="BL33" i="4"/>
  <c r="BL34" i="5" s="1"/>
  <c r="Y111" i="4"/>
  <c r="Y112" i="4" s="1"/>
  <c r="AG111" i="4"/>
  <c r="AG112" i="4" s="1"/>
  <c r="K79" i="4"/>
  <c r="K80" i="4" s="1"/>
  <c r="S79" i="4"/>
  <c r="S80" i="4" s="1"/>
  <c r="AA79" i="4"/>
  <c r="AA80" i="4" s="1"/>
  <c r="AI79" i="4"/>
  <c r="AI80" i="4" s="1"/>
  <c r="AQ79" i="4"/>
  <c r="AQ80" i="4" s="1"/>
  <c r="AY79" i="4"/>
  <c r="AY80" i="4" s="1"/>
  <c r="BG79" i="4"/>
  <c r="BG80" i="4" s="1"/>
  <c r="E111" i="4"/>
  <c r="E112" i="4" s="1"/>
  <c r="M111" i="4"/>
  <c r="M112" i="4" s="1"/>
  <c r="U111" i="4"/>
  <c r="U112" i="4" s="1"/>
  <c r="AC111" i="4"/>
  <c r="AC112" i="4" s="1"/>
  <c r="AK111" i="4"/>
  <c r="AK112" i="4" s="1"/>
  <c r="AS111" i="4"/>
  <c r="AS112" i="4" s="1"/>
  <c r="BA111" i="4"/>
  <c r="BA112" i="4" s="1"/>
  <c r="I33" i="4"/>
  <c r="I49" i="4" s="1"/>
  <c r="G33" i="4"/>
  <c r="G49" i="4" s="1"/>
  <c r="G111" i="4"/>
  <c r="G112" i="4" s="1"/>
  <c r="F111" i="4"/>
  <c r="F112" i="4" s="1"/>
  <c r="L79" i="5"/>
  <c r="L80" i="5" s="1"/>
  <c r="F111" i="5"/>
  <c r="F112" i="5" s="1"/>
  <c r="BA79" i="4"/>
  <c r="BA80" i="4" s="1"/>
  <c r="BJ79" i="4"/>
  <c r="BJ80" i="4" s="1"/>
  <c r="AT79" i="4"/>
  <c r="AT80" i="4" s="1"/>
  <c r="F79" i="5"/>
  <c r="F80" i="5" s="1"/>
  <c r="N79" i="5"/>
  <c r="N80" i="5" s="1"/>
  <c r="V79" i="5"/>
  <c r="V80" i="5" s="1"/>
  <c r="AD79" i="5"/>
  <c r="AD80" i="5" s="1"/>
  <c r="AL79" i="5"/>
  <c r="AL80" i="5" s="1"/>
  <c r="AT79" i="5"/>
  <c r="AT80" i="5" s="1"/>
  <c r="BB79" i="5"/>
  <c r="BB80" i="5" s="1"/>
  <c r="BJ79" i="5"/>
  <c r="BJ80" i="5" s="1"/>
  <c r="G79" i="5"/>
  <c r="G80" i="5" s="1"/>
  <c r="O79" i="5"/>
  <c r="O80" i="5" s="1"/>
  <c r="W79" i="5"/>
  <c r="W80" i="5" s="1"/>
  <c r="AE79" i="5"/>
  <c r="AE80" i="5" s="1"/>
  <c r="AM79" i="5"/>
  <c r="AM80" i="5" s="1"/>
  <c r="AU79" i="5"/>
  <c r="AU80" i="5" s="1"/>
  <c r="BC79" i="5"/>
  <c r="BC80" i="5" s="1"/>
  <c r="BK79" i="5"/>
  <c r="BK80" i="5" s="1"/>
  <c r="T95" i="5"/>
  <c r="T96" i="5" s="1"/>
  <c r="H111" i="5"/>
  <c r="H112" i="5" s="1"/>
  <c r="P111" i="5"/>
  <c r="P112" i="5" s="1"/>
  <c r="X111" i="5"/>
  <c r="X112" i="5" s="1"/>
  <c r="AF111" i="5"/>
  <c r="AF112" i="5" s="1"/>
  <c r="AN111" i="5"/>
  <c r="AN112" i="5" s="1"/>
  <c r="AV111" i="5"/>
  <c r="AV112" i="5" s="1"/>
  <c r="BD111" i="5"/>
  <c r="BD112" i="5" s="1"/>
  <c r="BL111" i="5"/>
  <c r="BL112" i="5" s="1"/>
  <c r="I111" i="5"/>
  <c r="I112" i="5" s="1"/>
  <c r="I116" i="5" s="1"/>
  <c r="M79" i="4"/>
  <c r="M80" i="4" s="1"/>
  <c r="AK79" i="4"/>
  <c r="AK80" i="4" s="1"/>
  <c r="F79" i="4"/>
  <c r="F80" i="4" s="1"/>
  <c r="V79" i="4"/>
  <c r="V80" i="4" s="1"/>
  <c r="E95" i="4"/>
  <c r="E96" i="4" s="1"/>
  <c r="AS95" i="4"/>
  <c r="AS96" i="4" s="1"/>
  <c r="BA95" i="4"/>
  <c r="BA96" i="4" s="1"/>
  <c r="BI95" i="4"/>
  <c r="BI96" i="4" s="1"/>
  <c r="I111" i="4"/>
  <c r="I112" i="4" s="1"/>
  <c r="Q111" i="4"/>
  <c r="Q112" i="4" s="1"/>
  <c r="AO111" i="4"/>
  <c r="AO112" i="4" s="1"/>
  <c r="AW111" i="4"/>
  <c r="AW112" i="4" s="1"/>
  <c r="BM111" i="4"/>
  <c r="BM112" i="4" s="1"/>
  <c r="E79" i="4"/>
  <c r="E80" i="4" s="1"/>
  <c r="AS79" i="4"/>
  <c r="AS80" i="4" s="1"/>
  <c r="BI79" i="4"/>
  <c r="BI80" i="4" s="1"/>
  <c r="N79" i="4"/>
  <c r="N80" i="4" s="1"/>
  <c r="H79" i="5"/>
  <c r="H80" i="5" s="1"/>
  <c r="P79" i="5"/>
  <c r="P80" i="5" s="1"/>
  <c r="X79" i="5"/>
  <c r="X80" i="5" s="1"/>
  <c r="AF79" i="5"/>
  <c r="AF80" i="5" s="1"/>
  <c r="AN79" i="5"/>
  <c r="AN80" i="5" s="1"/>
  <c r="AV79" i="5"/>
  <c r="AV80" i="5" s="1"/>
  <c r="BD79" i="5"/>
  <c r="BD80" i="5" s="1"/>
  <c r="BL79" i="5"/>
  <c r="BL80" i="5" s="1"/>
  <c r="I79" i="5"/>
  <c r="I80" i="5" s="1"/>
  <c r="Q79" i="5"/>
  <c r="Q80" i="5" s="1"/>
  <c r="Y79" i="5"/>
  <c r="Y80" i="5" s="1"/>
  <c r="AG79" i="5"/>
  <c r="AG80" i="5" s="1"/>
  <c r="AO79" i="5"/>
  <c r="AO80" i="5" s="1"/>
  <c r="AW79" i="5"/>
  <c r="AW80" i="5" s="1"/>
  <c r="BE79" i="5"/>
  <c r="BE80" i="5" s="1"/>
  <c r="BM79" i="5"/>
  <c r="BM80" i="5" s="1"/>
  <c r="F95" i="5"/>
  <c r="F96" i="5" s="1"/>
  <c r="N95" i="5"/>
  <c r="N96" i="5" s="1"/>
  <c r="V95" i="5"/>
  <c r="V96" i="5" s="1"/>
  <c r="AD95" i="5"/>
  <c r="AD96" i="5" s="1"/>
  <c r="AL95" i="5"/>
  <c r="AL96" i="5" s="1"/>
  <c r="AT95" i="5"/>
  <c r="AT96" i="5" s="1"/>
  <c r="BB95" i="5"/>
  <c r="BB96" i="5" s="1"/>
  <c r="BJ95" i="5"/>
  <c r="BJ96" i="5" s="1"/>
  <c r="J111" i="5"/>
  <c r="J112" i="5" s="1"/>
  <c r="R111" i="5"/>
  <c r="R112" i="5" s="1"/>
  <c r="Z111" i="5"/>
  <c r="Z112" i="5" s="1"/>
  <c r="AH111" i="5"/>
  <c r="AH112" i="5" s="1"/>
  <c r="AP111" i="5"/>
  <c r="AP112" i="5" s="1"/>
  <c r="AX111" i="5"/>
  <c r="AX112" i="5" s="1"/>
  <c r="BF111" i="5"/>
  <c r="BF112" i="5" s="1"/>
  <c r="BN111" i="5"/>
  <c r="BN112" i="5" s="1"/>
  <c r="K111" i="5"/>
  <c r="K112" i="5" s="1"/>
  <c r="S111" i="5"/>
  <c r="S112" i="5" s="1"/>
  <c r="AA111" i="5"/>
  <c r="AA112" i="5" s="1"/>
  <c r="AI111" i="5"/>
  <c r="AI112" i="5" s="1"/>
  <c r="AC79" i="4"/>
  <c r="AC80" i="4" s="1"/>
  <c r="AD79" i="4"/>
  <c r="AD80" i="4" s="1"/>
  <c r="BB79" i="4"/>
  <c r="BB80" i="4" s="1"/>
  <c r="U79" i="4"/>
  <c r="U80" i="4" s="1"/>
  <c r="AL79" i="4"/>
  <c r="AL80" i="4" s="1"/>
  <c r="F61" i="4"/>
  <c r="F62" i="4" s="1"/>
  <c r="N61" i="4"/>
  <c r="N62" i="4" s="1"/>
  <c r="V61" i="4"/>
  <c r="V62" i="4" s="1"/>
  <c r="AD61" i="4"/>
  <c r="AD62" i="4" s="1"/>
  <c r="AL61" i="4"/>
  <c r="AL62" i="4" s="1"/>
  <c r="J79" i="4"/>
  <c r="J80" i="4" s="1"/>
  <c r="R79" i="4"/>
  <c r="R80" i="4" s="1"/>
  <c r="Z79" i="4"/>
  <c r="Z80" i="4" s="1"/>
  <c r="AH79" i="4"/>
  <c r="AH80" i="4" s="1"/>
  <c r="AP79" i="4"/>
  <c r="AP80" i="4" s="1"/>
  <c r="AX79" i="4"/>
  <c r="AX80" i="4" s="1"/>
  <c r="BF79" i="4"/>
  <c r="BF80" i="4" s="1"/>
  <c r="BN79" i="4"/>
  <c r="BN80" i="4" s="1"/>
  <c r="AO95" i="4"/>
  <c r="AO96" i="4" s="1"/>
  <c r="AW95" i="4"/>
  <c r="AW96" i="4" s="1"/>
  <c r="D111" i="4"/>
  <c r="D112" i="4" s="1"/>
  <c r="L111" i="4"/>
  <c r="L112" i="4" s="1"/>
  <c r="T111" i="4"/>
  <c r="T112" i="4" s="1"/>
  <c r="AB111" i="4"/>
  <c r="AB112" i="4" s="1"/>
  <c r="AJ111" i="4"/>
  <c r="AJ112" i="4" s="1"/>
  <c r="AR111" i="4"/>
  <c r="AR112" i="4" s="1"/>
  <c r="AZ111" i="4"/>
  <c r="AZ112" i="4" s="1"/>
  <c r="BH111" i="4"/>
  <c r="BH112" i="4" s="1"/>
  <c r="J79" i="5"/>
  <c r="J80" i="5" s="1"/>
  <c r="R79" i="5"/>
  <c r="R80" i="5" s="1"/>
  <c r="Z79" i="5"/>
  <c r="Z80" i="5" s="1"/>
  <c r="AH79" i="5"/>
  <c r="AH80" i="5" s="1"/>
  <c r="AP79" i="5"/>
  <c r="AP80" i="5" s="1"/>
  <c r="AX79" i="5"/>
  <c r="AX80" i="5" s="1"/>
  <c r="BF79" i="5"/>
  <c r="BF80" i="5" s="1"/>
  <c r="BN79" i="5"/>
  <c r="BN80" i="5" s="1"/>
  <c r="K79" i="5"/>
  <c r="K80" i="5" s="1"/>
  <c r="S79" i="5"/>
  <c r="S80" i="5" s="1"/>
  <c r="AA79" i="5"/>
  <c r="AA80" i="5" s="1"/>
  <c r="AI79" i="5"/>
  <c r="AI80" i="5" s="1"/>
  <c r="AQ79" i="5"/>
  <c r="AQ80" i="5" s="1"/>
  <c r="AY79" i="5"/>
  <c r="AY80" i="5" s="1"/>
  <c r="BG79" i="5"/>
  <c r="BG80" i="5" s="1"/>
  <c r="P95" i="5"/>
  <c r="P96" i="5" s="1"/>
  <c r="BL95" i="5"/>
  <c r="BL96" i="5" s="1"/>
  <c r="D111" i="5"/>
  <c r="D112" i="5" s="1"/>
  <c r="L111" i="5"/>
  <c r="L112" i="5" s="1"/>
  <c r="T111" i="5"/>
  <c r="T112" i="5" s="1"/>
  <c r="AB111" i="5"/>
  <c r="AB112" i="5" s="1"/>
  <c r="AJ111" i="5"/>
  <c r="AJ112" i="5" s="1"/>
  <c r="AR111" i="5"/>
  <c r="AR112" i="5" s="1"/>
  <c r="AZ111" i="5"/>
  <c r="AZ112" i="5" s="1"/>
  <c r="BH111" i="5"/>
  <c r="BH112" i="5" s="1"/>
  <c r="D79" i="4"/>
  <c r="D80" i="4" s="1"/>
  <c r="L79" i="4"/>
  <c r="L80" i="4" s="1"/>
  <c r="T79" i="4"/>
  <c r="T80" i="4" s="1"/>
  <c r="AB79" i="4"/>
  <c r="AB80" i="4" s="1"/>
  <c r="AJ79" i="4"/>
  <c r="AJ80" i="4" s="1"/>
  <c r="AR79" i="4"/>
  <c r="AR80" i="4" s="1"/>
  <c r="AZ79" i="4"/>
  <c r="AZ80" i="4" s="1"/>
  <c r="BH79" i="4"/>
  <c r="BH80" i="4" s="1"/>
  <c r="AK95" i="4"/>
  <c r="AK96" i="4" s="1"/>
  <c r="E79" i="5"/>
  <c r="E80" i="5" s="1"/>
  <c r="J95" i="4"/>
  <c r="J96" i="4" s="1"/>
  <c r="X95" i="5"/>
  <c r="X96" i="5" s="1"/>
  <c r="AB34" i="5"/>
  <c r="AJ34" i="5"/>
  <c r="AR34" i="5"/>
  <c r="AZ34" i="5"/>
  <c r="BH34" i="5"/>
  <c r="J95" i="5"/>
  <c r="J96" i="5" s="1"/>
  <c r="R95" i="5"/>
  <c r="R96" i="5" s="1"/>
  <c r="Z95" i="5"/>
  <c r="Z96" i="5" s="1"/>
  <c r="AH95" i="5"/>
  <c r="AH96" i="5" s="1"/>
  <c r="AP95" i="5"/>
  <c r="AP96" i="5" s="1"/>
  <c r="AX95" i="5"/>
  <c r="AX96" i="5" s="1"/>
  <c r="BF95" i="5"/>
  <c r="BF96" i="5" s="1"/>
  <c r="I95" i="4"/>
  <c r="I96" i="4" s="1"/>
  <c r="Q95" i="4"/>
  <c r="Q96" i="4" s="1"/>
  <c r="Y95" i="4"/>
  <c r="Y96" i="4" s="1"/>
  <c r="AG95" i="4"/>
  <c r="AG96" i="4" s="1"/>
  <c r="BE95" i="4"/>
  <c r="BE96" i="4" s="1"/>
  <c r="BM95" i="4"/>
  <c r="BM96" i="4" s="1"/>
  <c r="D95" i="4"/>
  <c r="D96" i="4" s="1"/>
  <c r="L95" i="4"/>
  <c r="L96" i="4" s="1"/>
  <c r="T95" i="4"/>
  <c r="T96" i="4" s="1"/>
  <c r="AB95" i="4"/>
  <c r="AB96" i="4" s="1"/>
  <c r="AJ95" i="4"/>
  <c r="AJ96" i="4" s="1"/>
  <c r="AR95" i="4"/>
  <c r="AR96" i="4" s="1"/>
  <c r="AZ95" i="4"/>
  <c r="AZ96" i="4" s="1"/>
  <c r="BH95" i="4"/>
  <c r="BH96" i="4" s="1"/>
  <c r="AH34" i="5"/>
  <c r="AP34" i="5"/>
  <c r="AX34" i="5"/>
  <c r="BF34" i="5"/>
  <c r="BN34" i="5"/>
  <c r="AD34" i="5"/>
  <c r="AL34" i="5"/>
  <c r="AT34" i="5"/>
  <c r="BB34" i="5"/>
  <c r="BJ34" i="5"/>
  <c r="Q111" i="5"/>
  <c r="Q112" i="5" s="1"/>
  <c r="Q116" i="5" s="1"/>
  <c r="Y111" i="5"/>
  <c r="Y112" i="5" s="1"/>
  <c r="Y116" i="5" s="1"/>
  <c r="AG111" i="5"/>
  <c r="AG112" i="5" s="1"/>
  <c r="AG116" i="5" s="1"/>
  <c r="AO111" i="5"/>
  <c r="AO112" i="5" s="1"/>
  <c r="AO116" i="5" s="1"/>
  <c r="AW111" i="5"/>
  <c r="AW112" i="5" s="1"/>
  <c r="AW116" i="5" s="1"/>
  <c r="BE111" i="5"/>
  <c r="BE112" i="5" s="1"/>
  <c r="BE117" i="5" s="1"/>
  <c r="BM111" i="5"/>
  <c r="BM112" i="5" s="1"/>
  <c r="AT61" i="4"/>
  <c r="AT62" i="4" s="1"/>
  <c r="BB61" i="4"/>
  <c r="BB62" i="4" s="1"/>
  <c r="BJ61" i="4"/>
  <c r="BJ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M61" i="4"/>
  <c r="AM62" i="4" s="1"/>
  <c r="AM67" i="4" s="1"/>
  <c r="AU61" i="4"/>
  <c r="AU62" i="4" s="1"/>
  <c r="AU66" i="4" s="1"/>
  <c r="BC61" i="4"/>
  <c r="BC62" i="4" s="1"/>
  <c r="BC66" i="4" s="1"/>
  <c r="BK61" i="4"/>
  <c r="BK62" i="4" s="1"/>
  <c r="BK67" i="4" s="1"/>
  <c r="E61" i="5"/>
  <c r="E62" i="5" s="1"/>
  <c r="M61" i="5"/>
  <c r="M62" i="5" s="1"/>
  <c r="U61" i="5"/>
  <c r="U62" i="5" s="1"/>
  <c r="AC61" i="5"/>
  <c r="AC62" i="5" s="1"/>
  <c r="AK61" i="5"/>
  <c r="AK62" i="5" s="1"/>
  <c r="AS61" i="5"/>
  <c r="AS62" i="5" s="1"/>
  <c r="BA61" i="5"/>
  <c r="BA62" i="5" s="1"/>
  <c r="BI61" i="5"/>
  <c r="BI62" i="5" s="1"/>
  <c r="BI66" i="5" s="1"/>
  <c r="F61" i="5"/>
  <c r="F62" i="5" s="1"/>
  <c r="N61" i="5"/>
  <c r="N62" i="5" s="1"/>
  <c r="V61" i="5"/>
  <c r="V62" i="5" s="1"/>
  <c r="AD61" i="5"/>
  <c r="AD62" i="5" s="1"/>
  <c r="AL61" i="5"/>
  <c r="AL62" i="5" s="1"/>
  <c r="AT61" i="5"/>
  <c r="AT62" i="5" s="1"/>
  <c r="BB61" i="5"/>
  <c r="BB62" i="5" s="1"/>
  <c r="BJ61" i="5"/>
  <c r="BJ62" i="5" s="1"/>
  <c r="G95" i="5"/>
  <c r="G96" i="5" s="1"/>
  <c r="O95" i="5"/>
  <c r="O96" i="5" s="1"/>
  <c r="W95" i="5"/>
  <c r="W96" i="5" s="1"/>
  <c r="AE95" i="5"/>
  <c r="AE96" i="5" s="1"/>
  <c r="AM95" i="5"/>
  <c r="AM96" i="5" s="1"/>
  <c r="AU95" i="5"/>
  <c r="AU96" i="5" s="1"/>
  <c r="BC95" i="5"/>
  <c r="BC96" i="5" s="1"/>
  <c r="BK95" i="5"/>
  <c r="BK96" i="5" s="1"/>
  <c r="H95" i="5"/>
  <c r="H96" i="5" s="1"/>
  <c r="AF95" i="5"/>
  <c r="AF96" i="5" s="1"/>
  <c r="AN95" i="5"/>
  <c r="AN96" i="5" s="1"/>
  <c r="AV95" i="5"/>
  <c r="AV96" i="5" s="1"/>
  <c r="BD95" i="5"/>
  <c r="BD96" i="5" s="1"/>
  <c r="Z34" i="5"/>
  <c r="I79" i="4"/>
  <c r="I80" i="4" s="1"/>
  <c r="Q79" i="4"/>
  <c r="Q80" i="4" s="1"/>
  <c r="Y79" i="4"/>
  <c r="Y80" i="4" s="1"/>
  <c r="AG79" i="4"/>
  <c r="AG80" i="4" s="1"/>
  <c r="AO79" i="4"/>
  <c r="AO80" i="4" s="1"/>
  <c r="AW79" i="4"/>
  <c r="AW80" i="4" s="1"/>
  <c r="BE79" i="4"/>
  <c r="BE80" i="4" s="1"/>
  <c r="BM79" i="4"/>
  <c r="BM80" i="4" s="1"/>
  <c r="H95" i="4"/>
  <c r="H96" i="4" s="1"/>
  <c r="P95" i="4"/>
  <c r="P96" i="4" s="1"/>
  <c r="X95" i="4"/>
  <c r="AF95" i="4"/>
  <c r="AF96" i="4" s="1"/>
  <c r="AN95" i="4"/>
  <c r="AN96" i="4" s="1"/>
  <c r="AV95" i="4"/>
  <c r="AV96" i="4" s="1"/>
  <c r="BD95" i="4"/>
  <c r="BD96" i="4" s="1"/>
  <c r="BL95" i="4"/>
  <c r="BL96" i="4" s="1"/>
  <c r="J111" i="4"/>
  <c r="J112" i="4" s="1"/>
  <c r="R111" i="4"/>
  <c r="R112" i="4" s="1"/>
  <c r="Z111" i="4"/>
  <c r="Z112" i="4" s="1"/>
  <c r="AH111" i="4"/>
  <c r="AH112" i="4" s="1"/>
  <c r="AP111" i="4"/>
  <c r="AP112" i="4" s="1"/>
  <c r="AX111" i="4"/>
  <c r="AX112" i="4" s="1"/>
  <c r="BF111" i="4"/>
  <c r="BF112" i="4" s="1"/>
  <c r="BN111" i="4"/>
  <c r="BN112" i="4" s="1"/>
  <c r="K111" i="4"/>
  <c r="K112" i="4" s="1"/>
  <c r="S111" i="4"/>
  <c r="S112" i="4" s="1"/>
  <c r="AA111" i="4"/>
  <c r="AA112" i="4" s="1"/>
  <c r="AI111" i="4"/>
  <c r="AI112" i="4" s="1"/>
  <c r="AQ111" i="4"/>
  <c r="AQ112" i="4" s="1"/>
  <c r="AY111" i="4"/>
  <c r="AY112" i="4" s="1"/>
  <c r="G111" i="5"/>
  <c r="G112" i="5" s="1"/>
  <c r="O111" i="5"/>
  <c r="O112" i="5" s="1"/>
  <c r="W111" i="5"/>
  <c r="W112" i="5" s="1"/>
  <c r="AE111" i="5"/>
  <c r="AE112" i="5" s="1"/>
  <c r="AM111" i="5"/>
  <c r="AM112" i="5" s="1"/>
  <c r="AU111" i="5"/>
  <c r="AU112" i="5" s="1"/>
  <c r="BC111" i="5"/>
  <c r="BC112" i="5" s="1"/>
  <c r="BK111" i="5"/>
  <c r="BK112" i="5" s="1"/>
  <c r="D61" i="4"/>
  <c r="D62" i="4" s="1"/>
  <c r="L61" i="4"/>
  <c r="L62" i="4" s="1"/>
  <c r="T61" i="4"/>
  <c r="T62" i="4" s="1"/>
  <c r="AB61" i="4"/>
  <c r="AB62" i="4" s="1"/>
  <c r="AJ61" i="4"/>
  <c r="AJ62" i="4" s="1"/>
  <c r="AR61" i="4"/>
  <c r="AR62" i="4" s="1"/>
  <c r="AZ61" i="4"/>
  <c r="AZ62" i="4" s="1"/>
  <c r="BH61" i="4"/>
  <c r="BH62" i="4" s="1"/>
  <c r="E61" i="4"/>
  <c r="E62" i="4" s="1"/>
  <c r="U61" i="4"/>
  <c r="U62" i="4" s="1"/>
  <c r="AC61" i="4"/>
  <c r="AC62" i="4" s="1"/>
  <c r="AK61" i="4"/>
  <c r="AK62" i="4" s="1"/>
  <c r="AS61" i="4"/>
  <c r="AS62" i="4" s="1"/>
  <c r="BA61" i="4"/>
  <c r="BA62" i="4" s="1"/>
  <c r="BI61" i="4"/>
  <c r="BI62" i="4" s="1"/>
  <c r="K61" i="5"/>
  <c r="K62" i="5" s="1"/>
  <c r="S61" i="5"/>
  <c r="S62" i="5" s="1"/>
  <c r="AA61" i="5"/>
  <c r="AA62" i="5" s="1"/>
  <c r="AI61" i="5"/>
  <c r="AI62" i="5" s="1"/>
  <c r="AQ61" i="5"/>
  <c r="AQ62" i="5" s="1"/>
  <c r="AY61" i="5"/>
  <c r="AY62" i="5" s="1"/>
  <c r="BG61" i="5"/>
  <c r="BG62" i="5" s="1"/>
  <c r="D61" i="5"/>
  <c r="D62" i="5" s="1"/>
  <c r="L61" i="5"/>
  <c r="L62" i="5" s="1"/>
  <c r="T61" i="5"/>
  <c r="T62" i="5" s="1"/>
  <c r="AB61" i="5"/>
  <c r="AB62" i="5" s="1"/>
  <c r="AJ61" i="5"/>
  <c r="AJ62" i="5" s="1"/>
  <c r="AR61" i="5"/>
  <c r="AR62" i="5" s="1"/>
  <c r="AZ61" i="5"/>
  <c r="AZ62" i="5" s="1"/>
  <c r="BH61" i="5"/>
  <c r="BH62" i="5" s="1"/>
  <c r="BH66" i="5" s="1"/>
  <c r="E95" i="5"/>
  <c r="E96" i="5" s="1"/>
  <c r="M95" i="5"/>
  <c r="M96" i="5" s="1"/>
  <c r="U95" i="5"/>
  <c r="U96" i="5" s="1"/>
  <c r="AC95" i="5"/>
  <c r="AC96" i="5" s="1"/>
  <c r="AS95" i="5"/>
  <c r="AS96" i="5" s="1"/>
  <c r="BA95" i="5"/>
  <c r="BA96" i="5" s="1"/>
  <c r="BI95" i="5"/>
  <c r="BI96" i="5" s="1"/>
  <c r="G79" i="4"/>
  <c r="G80" i="4" s="1"/>
  <c r="O79" i="4"/>
  <c r="O80" i="4" s="1"/>
  <c r="W79" i="4"/>
  <c r="W80" i="4" s="1"/>
  <c r="AE79" i="4"/>
  <c r="AE80" i="4" s="1"/>
  <c r="AM79" i="4"/>
  <c r="AM80" i="4" s="1"/>
  <c r="AU79" i="4"/>
  <c r="AU80" i="4" s="1"/>
  <c r="BC79" i="4"/>
  <c r="BC80" i="4" s="1"/>
  <c r="BK79" i="4"/>
  <c r="BK80" i="4" s="1"/>
  <c r="H79" i="4"/>
  <c r="H80" i="4" s="1"/>
  <c r="P79" i="4"/>
  <c r="P80" i="4" s="1"/>
  <c r="X79" i="4"/>
  <c r="X80" i="4" s="1"/>
  <c r="AF79" i="4"/>
  <c r="AF80" i="4" s="1"/>
  <c r="AN79" i="4"/>
  <c r="AN80" i="4" s="1"/>
  <c r="AV79" i="4"/>
  <c r="AV80" i="4" s="1"/>
  <c r="BD79" i="4"/>
  <c r="BD80" i="4" s="1"/>
  <c r="BL79" i="4"/>
  <c r="BL80" i="4" s="1"/>
  <c r="F95" i="4"/>
  <c r="F96" i="4" s="1"/>
  <c r="N95" i="4"/>
  <c r="N96" i="4" s="1"/>
  <c r="V95" i="4"/>
  <c r="V96" i="4" s="1"/>
  <c r="AD95" i="4"/>
  <c r="AD96" i="4" s="1"/>
  <c r="AL95" i="4"/>
  <c r="AL96" i="4" s="1"/>
  <c r="AT95" i="4"/>
  <c r="AT96" i="4" s="1"/>
  <c r="BB95" i="4"/>
  <c r="BB96" i="4" s="1"/>
  <c r="BJ95" i="4"/>
  <c r="BJ96" i="4" s="1"/>
  <c r="AM95" i="4"/>
  <c r="AM96" i="4" s="1"/>
  <c r="AU95" i="4"/>
  <c r="AU96" i="4" s="1"/>
  <c r="BC95" i="4"/>
  <c r="BC96" i="4" s="1"/>
  <c r="BK95" i="4"/>
  <c r="BK96" i="4" s="1"/>
  <c r="H111" i="4"/>
  <c r="H112" i="4" s="1"/>
  <c r="P111" i="4"/>
  <c r="P112" i="4" s="1"/>
  <c r="X111" i="4"/>
  <c r="X112" i="4" s="1"/>
  <c r="AF111" i="4"/>
  <c r="AF112" i="4" s="1"/>
  <c r="AN111" i="4"/>
  <c r="AN112" i="4" s="1"/>
  <c r="AV111" i="4"/>
  <c r="AV112" i="4" s="1"/>
  <c r="BD111" i="4"/>
  <c r="BD112" i="4" s="1"/>
  <c r="BL111" i="4"/>
  <c r="BL112" i="4" s="1"/>
  <c r="E111" i="5"/>
  <c r="E112" i="5" s="1"/>
  <c r="E117" i="5" s="1"/>
  <c r="M111" i="5"/>
  <c r="M112" i="5" s="1"/>
  <c r="U111" i="5"/>
  <c r="U112" i="5" s="1"/>
  <c r="U116" i="5" s="1"/>
  <c r="AC111" i="5"/>
  <c r="AC112" i="5" s="1"/>
  <c r="AK111" i="5"/>
  <c r="AK112" i="5" s="1"/>
  <c r="AK117" i="5" s="1"/>
  <c r="AS111" i="5"/>
  <c r="AS112" i="5" s="1"/>
  <c r="BA111" i="5"/>
  <c r="BA112" i="5" s="1"/>
  <c r="BA117" i="5" s="1"/>
  <c r="BI111" i="5"/>
  <c r="BI112" i="5" s="1"/>
  <c r="J61" i="4"/>
  <c r="J62" i="4" s="1"/>
  <c r="R61" i="4"/>
  <c r="R62" i="4" s="1"/>
  <c r="Z61" i="4"/>
  <c r="Z62" i="4" s="1"/>
  <c r="AH61" i="4"/>
  <c r="AH62" i="4" s="1"/>
  <c r="AP61" i="4"/>
  <c r="AP62" i="4" s="1"/>
  <c r="AX61" i="4"/>
  <c r="AX62" i="4" s="1"/>
  <c r="BF61" i="4"/>
  <c r="BF62" i="4" s="1"/>
  <c r="BN61" i="4"/>
  <c r="BN62" i="4" s="1"/>
  <c r="K61" i="4"/>
  <c r="K62" i="4" s="1"/>
  <c r="K66" i="4" s="1"/>
  <c r="S61" i="4"/>
  <c r="S62" i="4" s="1"/>
  <c r="S66" i="4" s="1"/>
  <c r="AA61" i="4"/>
  <c r="AA62" i="4" s="1"/>
  <c r="AA66" i="4" s="1"/>
  <c r="AI61" i="4"/>
  <c r="AI62" i="4" s="1"/>
  <c r="AI66" i="4" s="1"/>
  <c r="AQ61" i="4"/>
  <c r="AQ62" i="4" s="1"/>
  <c r="AQ66" i="4" s="1"/>
  <c r="AY61" i="4"/>
  <c r="AY62" i="4" s="1"/>
  <c r="AY66" i="4" s="1"/>
  <c r="BG61" i="4"/>
  <c r="BG62" i="4" s="1"/>
  <c r="BG67" i="4" s="1"/>
  <c r="M95" i="4"/>
  <c r="M96" i="4" s="1"/>
  <c r="U95" i="4"/>
  <c r="U96" i="4" s="1"/>
  <c r="AC95" i="4"/>
  <c r="AC96" i="4" s="1"/>
  <c r="I61" i="5"/>
  <c r="I62" i="5" s="1"/>
  <c r="Q61" i="5"/>
  <c r="Q62" i="5" s="1"/>
  <c r="Y61" i="5"/>
  <c r="Y62" i="5" s="1"/>
  <c r="AG61" i="5"/>
  <c r="AG62" i="5" s="1"/>
  <c r="AO61" i="5"/>
  <c r="AO62" i="5" s="1"/>
  <c r="AW61" i="5"/>
  <c r="AW62" i="5" s="1"/>
  <c r="BE61" i="5"/>
  <c r="BE62" i="5" s="1"/>
  <c r="BM61" i="5"/>
  <c r="BM62" i="5" s="1"/>
  <c r="R61" i="5"/>
  <c r="R62" i="5" s="1"/>
  <c r="Z61" i="5"/>
  <c r="Z62" i="5" s="1"/>
  <c r="AH61" i="5"/>
  <c r="AH62" i="5" s="1"/>
  <c r="AP61" i="5"/>
  <c r="AP62" i="5" s="1"/>
  <c r="AX61" i="5"/>
  <c r="AX62" i="5" s="1"/>
  <c r="BF61" i="5"/>
  <c r="BF62" i="5" s="1"/>
  <c r="BN61" i="5"/>
  <c r="BN62" i="5" s="1"/>
  <c r="K95" i="5"/>
  <c r="K96" i="5" s="1"/>
  <c r="S95" i="5"/>
  <c r="S96" i="5" s="1"/>
  <c r="AA95" i="5"/>
  <c r="AA96" i="5" s="1"/>
  <c r="AI95" i="5"/>
  <c r="AI96" i="5" s="1"/>
  <c r="AQ95" i="5"/>
  <c r="AQ96" i="5" s="1"/>
  <c r="AY95" i="5"/>
  <c r="AY96" i="5" s="1"/>
  <c r="BG95" i="5"/>
  <c r="BG96" i="5" s="1"/>
  <c r="D95" i="5"/>
  <c r="D96" i="5" s="1"/>
  <c r="L95" i="5"/>
  <c r="L96" i="5" s="1"/>
  <c r="AB95" i="5"/>
  <c r="AB96" i="5" s="1"/>
  <c r="AJ95" i="5"/>
  <c r="AJ96" i="5" s="1"/>
  <c r="AR95" i="5"/>
  <c r="AR96" i="5" s="1"/>
  <c r="AZ95" i="5"/>
  <c r="AZ96" i="5" s="1"/>
  <c r="BH95" i="5"/>
  <c r="BH96" i="5" s="1"/>
  <c r="BC111" i="4"/>
  <c r="BC112" i="4" s="1"/>
  <c r="BK111" i="4"/>
  <c r="BK112" i="4" s="1"/>
  <c r="AQ111" i="5"/>
  <c r="AQ112" i="5" s="1"/>
  <c r="AY111" i="5"/>
  <c r="AY112" i="5" s="1"/>
  <c r="BG111" i="5"/>
  <c r="BG112" i="5" s="1"/>
  <c r="H61" i="4"/>
  <c r="H62" i="4" s="1"/>
  <c r="P61" i="4"/>
  <c r="P62" i="4" s="1"/>
  <c r="X61" i="4"/>
  <c r="X62" i="4" s="1"/>
  <c r="AF61" i="4"/>
  <c r="AF62" i="4" s="1"/>
  <c r="AN61" i="4"/>
  <c r="AN62" i="4" s="1"/>
  <c r="AV61" i="4"/>
  <c r="AV62" i="4" s="1"/>
  <c r="BD61" i="4"/>
  <c r="BD62" i="4" s="1"/>
  <c r="BL61" i="4"/>
  <c r="BL62" i="4" s="1"/>
  <c r="I61" i="4"/>
  <c r="I62" i="4" s="1"/>
  <c r="Q61" i="4"/>
  <c r="Q62" i="4" s="1"/>
  <c r="Y61" i="4"/>
  <c r="Y62" i="4" s="1"/>
  <c r="AG61" i="4"/>
  <c r="AG62" i="4" s="1"/>
  <c r="AO61" i="4"/>
  <c r="AO62" i="4" s="1"/>
  <c r="AW61" i="4"/>
  <c r="AW62" i="4" s="1"/>
  <c r="BE61" i="4"/>
  <c r="BE62" i="4" s="1"/>
  <c r="BM61" i="4"/>
  <c r="BM62" i="4" s="1"/>
  <c r="BI111" i="4"/>
  <c r="BI112" i="4" s="1"/>
  <c r="G61" i="5"/>
  <c r="G62" i="5" s="1"/>
  <c r="O61" i="5"/>
  <c r="O62" i="5" s="1"/>
  <c r="W61" i="5"/>
  <c r="W62" i="5" s="1"/>
  <c r="AE61" i="5"/>
  <c r="AE62" i="5" s="1"/>
  <c r="AM61" i="5"/>
  <c r="AM62" i="5" s="1"/>
  <c r="AU61" i="5"/>
  <c r="AU62" i="5" s="1"/>
  <c r="BC61" i="5"/>
  <c r="BC62" i="5" s="1"/>
  <c r="BK61" i="5"/>
  <c r="BK62" i="5" s="1"/>
  <c r="H61" i="5"/>
  <c r="H62" i="5" s="1"/>
  <c r="P61" i="5"/>
  <c r="P62" i="5" s="1"/>
  <c r="X61" i="5"/>
  <c r="X62" i="5" s="1"/>
  <c r="AF61" i="5"/>
  <c r="AF62" i="5" s="1"/>
  <c r="AN61" i="5"/>
  <c r="AN62" i="5" s="1"/>
  <c r="AV61" i="5"/>
  <c r="AV62" i="5" s="1"/>
  <c r="BD61" i="5"/>
  <c r="BD62" i="5" s="1"/>
  <c r="BL61" i="5"/>
  <c r="BL62" i="5" s="1"/>
  <c r="BL66" i="5" s="1"/>
  <c r="I95" i="5"/>
  <c r="I96" i="5" s="1"/>
  <c r="Q95" i="5"/>
  <c r="Q96" i="5" s="1"/>
  <c r="Y95" i="5"/>
  <c r="Y96" i="5" s="1"/>
  <c r="AG95" i="5"/>
  <c r="AG96" i="5" s="1"/>
  <c r="AO95" i="5"/>
  <c r="AO96" i="5" s="1"/>
  <c r="AW95" i="5"/>
  <c r="AW96" i="5" s="1"/>
  <c r="BE95" i="5"/>
  <c r="BE96" i="5" s="1"/>
  <c r="BM95" i="5"/>
  <c r="BM96" i="5" s="1"/>
  <c r="BN95" i="5"/>
  <c r="BN96" i="5" s="1"/>
  <c r="BG111" i="4"/>
  <c r="BG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D34" i="5"/>
  <c r="F34" i="5"/>
  <c r="H34" i="5"/>
  <c r="L34" i="5"/>
  <c r="AK95" i="5"/>
  <c r="AK96" i="5" s="1"/>
  <c r="D79" i="5"/>
  <c r="D80" i="5" s="1"/>
  <c r="J34" i="5"/>
  <c r="BA79" i="5"/>
  <c r="BA80" i="5" s="1"/>
  <c r="M61" i="4"/>
  <c r="M62" i="4" s="1"/>
  <c r="J61" i="5"/>
  <c r="J62" i="5" s="1"/>
  <c r="M49" i="5"/>
  <c r="AS85" i="5"/>
  <c r="D48" i="5"/>
  <c r="D49" i="5"/>
  <c r="F48" i="5"/>
  <c r="F49" i="5"/>
  <c r="H48" i="5"/>
  <c r="H49" i="5"/>
  <c r="J48" i="5"/>
  <c r="J49" i="5"/>
  <c r="L48" i="5"/>
  <c r="L49" i="5"/>
  <c r="N48" i="5"/>
  <c r="N49" i="5"/>
  <c r="P48" i="5"/>
  <c r="P49" i="5"/>
  <c r="R48" i="5"/>
  <c r="R49" i="5"/>
  <c r="T48" i="5"/>
  <c r="T49" i="5"/>
  <c r="V48" i="5"/>
  <c r="V49" i="5"/>
  <c r="X48" i="5"/>
  <c r="X49" i="5"/>
  <c r="Z48" i="5"/>
  <c r="Z49" i="5"/>
  <c r="AB48" i="5"/>
  <c r="AB49" i="5"/>
  <c r="AD48" i="5"/>
  <c r="AD49" i="5"/>
  <c r="AF48" i="5"/>
  <c r="AF49" i="5"/>
  <c r="AH48" i="5"/>
  <c r="AH49" i="5"/>
  <c r="AJ48" i="5"/>
  <c r="AJ49" i="5"/>
  <c r="AL48" i="5"/>
  <c r="AL49" i="5"/>
  <c r="AN48" i="5"/>
  <c r="AN49" i="5"/>
  <c r="AP48" i="5"/>
  <c r="AP49" i="5"/>
  <c r="AR48" i="5"/>
  <c r="AR49" i="5"/>
  <c r="AT48" i="5"/>
  <c r="AT49" i="5"/>
  <c r="AV48" i="5"/>
  <c r="AV49" i="5"/>
  <c r="AX48" i="5"/>
  <c r="AX49" i="5"/>
  <c r="AZ48" i="5"/>
  <c r="AZ49" i="5"/>
  <c r="BB48" i="5"/>
  <c r="BB49" i="5"/>
  <c r="BD48" i="5"/>
  <c r="BD49" i="5"/>
  <c r="BF48" i="5"/>
  <c r="BF49" i="5"/>
  <c r="BH48" i="5"/>
  <c r="BH49" i="5"/>
  <c r="BJ48" i="5"/>
  <c r="BJ49" i="5"/>
  <c r="BL48" i="5"/>
  <c r="BL49" i="5"/>
  <c r="BN48" i="5"/>
  <c r="BN49" i="5"/>
  <c r="E104" i="5"/>
  <c r="E70" i="5"/>
  <c r="I104" i="5"/>
  <c r="I70" i="5"/>
  <c r="M104" i="5"/>
  <c r="M70" i="5"/>
  <c r="Q104" i="5"/>
  <c r="Q70" i="5"/>
  <c r="S104" i="5"/>
  <c r="S70" i="5"/>
  <c r="W104" i="5"/>
  <c r="W70" i="5"/>
  <c r="AA104" i="5"/>
  <c r="AA70" i="5"/>
  <c r="AE104" i="5"/>
  <c r="AE70" i="5"/>
  <c r="AI104" i="5"/>
  <c r="AI70" i="5"/>
  <c r="AM104" i="5"/>
  <c r="AM70" i="5"/>
  <c r="AQ104" i="5"/>
  <c r="AQ70" i="5"/>
  <c r="AU104" i="5"/>
  <c r="AU70" i="5"/>
  <c r="AY104" i="5"/>
  <c r="AY70" i="5"/>
  <c r="BA104" i="5"/>
  <c r="BA70" i="5"/>
  <c r="BE104" i="5"/>
  <c r="BE70" i="5"/>
  <c r="BG104" i="5"/>
  <c r="BG70" i="5"/>
  <c r="BI104" i="5"/>
  <c r="BI70" i="5"/>
  <c r="BK104" i="5"/>
  <c r="BK70" i="5"/>
  <c r="D104" i="5"/>
  <c r="D88" i="5"/>
  <c r="F104" i="5"/>
  <c r="F88" i="5"/>
  <c r="H104" i="5"/>
  <c r="H88" i="5"/>
  <c r="L104" i="5"/>
  <c r="L88" i="5"/>
  <c r="N104" i="5"/>
  <c r="N88" i="5"/>
  <c r="P104" i="5"/>
  <c r="P88" i="5"/>
  <c r="T104" i="5"/>
  <c r="T88" i="5"/>
  <c r="V104" i="5"/>
  <c r="V88" i="5"/>
  <c r="X104" i="5"/>
  <c r="X88" i="5"/>
  <c r="AB104" i="5"/>
  <c r="AB88" i="5"/>
  <c r="AD104" i="5"/>
  <c r="AD88" i="5"/>
  <c r="AF104" i="5"/>
  <c r="AF88" i="5"/>
  <c r="AJ104" i="5"/>
  <c r="AJ88" i="5"/>
  <c r="AL104" i="5"/>
  <c r="AL88" i="5"/>
  <c r="AN104" i="5"/>
  <c r="AN88" i="5"/>
  <c r="AR104" i="5"/>
  <c r="AR88" i="5"/>
  <c r="AT104" i="5"/>
  <c r="AT88" i="5"/>
  <c r="AV104" i="5"/>
  <c r="AV88" i="5"/>
  <c r="AZ104" i="5"/>
  <c r="AZ88" i="5"/>
  <c r="BB104" i="5"/>
  <c r="BB88" i="5"/>
  <c r="BD104" i="5"/>
  <c r="BD88" i="5"/>
  <c r="BH104" i="5"/>
  <c r="BH88" i="5"/>
  <c r="BJ104" i="5"/>
  <c r="BJ88" i="5"/>
  <c r="BL104" i="5"/>
  <c r="BL88" i="5"/>
  <c r="G114" i="5"/>
  <c r="G115" i="5" s="1"/>
  <c r="G98" i="5"/>
  <c r="G99" i="5" s="1"/>
  <c r="K114" i="5"/>
  <c r="K115" i="5" s="1"/>
  <c r="K98" i="5"/>
  <c r="K99" i="5" s="1"/>
  <c r="O114" i="5"/>
  <c r="O115" i="5" s="1"/>
  <c r="O98" i="5"/>
  <c r="O99" i="5" s="1"/>
  <c r="S114" i="5"/>
  <c r="S115" i="5" s="1"/>
  <c r="S98" i="5"/>
  <c r="S99" i="5" s="1"/>
  <c r="W114" i="5"/>
  <c r="W115" i="5" s="1"/>
  <c r="W98" i="5"/>
  <c r="W99" i="5" s="1"/>
  <c r="AA114" i="5"/>
  <c r="AA115" i="5" s="1"/>
  <c r="AA98" i="5"/>
  <c r="AA101" i="5" s="1"/>
  <c r="AE114" i="5"/>
  <c r="AE115" i="5" s="1"/>
  <c r="AE98" i="5"/>
  <c r="AE99" i="5" s="1"/>
  <c r="AI114" i="5"/>
  <c r="AI115" i="5" s="1"/>
  <c r="AI98" i="5"/>
  <c r="AM114" i="5"/>
  <c r="AM115" i="5" s="1"/>
  <c r="AM98" i="5"/>
  <c r="AM99" i="5" s="1"/>
  <c r="AQ114" i="5"/>
  <c r="AQ115" i="5" s="1"/>
  <c r="AQ98" i="5"/>
  <c r="AU114" i="5"/>
  <c r="AU115" i="5" s="1"/>
  <c r="AU98" i="5"/>
  <c r="AU99" i="5" s="1"/>
  <c r="AY114" i="5"/>
  <c r="AY115" i="5" s="1"/>
  <c r="AY98" i="5"/>
  <c r="BC114" i="5"/>
  <c r="BC115" i="5" s="1"/>
  <c r="BC98" i="5"/>
  <c r="BC99" i="5" s="1"/>
  <c r="BG114" i="5"/>
  <c r="BG115" i="5" s="1"/>
  <c r="BG98" i="5"/>
  <c r="BG64" i="5"/>
  <c r="BG65" i="5" s="1"/>
  <c r="BK114" i="5"/>
  <c r="BK115" i="5" s="1"/>
  <c r="BK98" i="5"/>
  <c r="BK99" i="5" s="1"/>
  <c r="BK64" i="5"/>
  <c r="BK65" i="5" s="1"/>
  <c r="BM114" i="5"/>
  <c r="BM115" i="5" s="1"/>
  <c r="BM64" i="5"/>
  <c r="BM65" i="5" s="1"/>
  <c r="BH47" i="5"/>
  <c r="BL47" i="5"/>
  <c r="K48" i="5"/>
  <c r="M48" i="5"/>
  <c r="O48" i="5"/>
  <c r="Q48" i="5"/>
  <c r="S48" i="5"/>
  <c r="U48" i="5"/>
  <c r="W48" i="5"/>
  <c r="AA48" i="5"/>
  <c r="BC48" i="5"/>
  <c r="D54" i="5"/>
  <c r="F54" i="5"/>
  <c r="H54" i="5"/>
  <c r="J54" i="5"/>
  <c r="L54" i="5"/>
  <c r="N54" i="5"/>
  <c r="P54" i="5"/>
  <c r="R54" i="5"/>
  <c r="T54" i="5"/>
  <c r="V54" i="5"/>
  <c r="X54" i="5"/>
  <c r="Z54" i="5"/>
  <c r="AB54" i="5"/>
  <c r="AD54" i="5"/>
  <c r="AF54" i="5"/>
  <c r="AH54" i="5"/>
  <c r="AJ54" i="5"/>
  <c r="AL54" i="5"/>
  <c r="AN54" i="5"/>
  <c r="AP54" i="5"/>
  <c r="AR54" i="5"/>
  <c r="AT54" i="5"/>
  <c r="AV54" i="5"/>
  <c r="AX54" i="5"/>
  <c r="AZ54" i="5"/>
  <c r="BB54" i="5"/>
  <c r="BD54" i="5"/>
  <c r="BF54" i="5"/>
  <c r="BH54" i="5"/>
  <c r="BJ54" i="5"/>
  <c r="BL54" i="5"/>
  <c r="BN54" i="5"/>
  <c r="E64" i="5"/>
  <c r="E65" i="5" s="1"/>
  <c r="G64" i="5"/>
  <c r="G65" i="5" s="1"/>
  <c r="I64" i="5"/>
  <c r="I65" i="5" s="1"/>
  <c r="K64" i="5"/>
  <c r="K65" i="5" s="1"/>
  <c r="M64" i="5"/>
  <c r="M65" i="5" s="1"/>
  <c r="O64" i="5"/>
  <c r="O65" i="5" s="1"/>
  <c r="Q64" i="5"/>
  <c r="Q65" i="5" s="1"/>
  <c r="S64" i="5"/>
  <c r="S65" i="5" s="1"/>
  <c r="U64" i="5"/>
  <c r="U65" i="5" s="1"/>
  <c r="W64" i="5"/>
  <c r="W65" i="5" s="1"/>
  <c r="Y64" i="5"/>
  <c r="Y65" i="5" s="1"/>
  <c r="AA64" i="5"/>
  <c r="AA65" i="5" s="1"/>
  <c r="AC64" i="5"/>
  <c r="AC65" i="5" s="1"/>
  <c r="AE64" i="5"/>
  <c r="AE65" i="5" s="1"/>
  <c r="AG64" i="5"/>
  <c r="AG65" i="5" s="1"/>
  <c r="AI64" i="5"/>
  <c r="AI65" i="5" s="1"/>
  <c r="AK64" i="5"/>
  <c r="AK65" i="5" s="1"/>
  <c r="AM64" i="5"/>
  <c r="AM65" i="5" s="1"/>
  <c r="AO64" i="5"/>
  <c r="AO65" i="5" s="1"/>
  <c r="AQ64" i="5"/>
  <c r="AQ65" i="5" s="1"/>
  <c r="AS64" i="5"/>
  <c r="AS65" i="5" s="1"/>
  <c r="AU64" i="5"/>
  <c r="AU65" i="5" s="1"/>
  <c r="AW64" i="5"/>
  <c r="AW65" i="5" s="1"/>
  <c r="AY64" i="5"/>
  <c r="AY65" i="5" s="1"/>
  <c r="BA64" i="5"/>
  <c r="BA65" i="5" s="1"/>
  <c r="BC64" i="5"/>
  <c r="BC65" i="5" s="1"/>
  <c r="BE64" i="5"/>
  <c r="BE65" i="5" s="1"/>
  <c r="D70" i="5"/>
  <c r="H70" i="5"/>
  <c r="L70" i="5"/>
  <c r="P70" i="5"/>
  <c r="T70" i="5"/>
  <c r="X70" i="5"/>
  <c r="AB70" i="5"/>
  <c r="AF70" i="5"/>
  <c r="AJ70" i="5"/>
  <c r="AN70" i="5"/>
  <c r="AR70" i="5"/>
  <c r="AV70" i="5"/>
  <c r="AZ70" i="5"/>
  <c r="BD70" i="5"/>
  <c r="BH70" i="5"/>
  <c r="BL70" i="5"/>
  <c r="G82" i="5"/>
  <c r="G83" i="5" s="1"/>
  <c r="K82" i="5"/>
  <c r="K83" i="5" s="1"/>
  <c r="O82" i="5"/>
  <c r="O83" i="5" s="1"/>
  <c r="S82" i="5"/>
  <c r="S83" i="5" s="1"/>
  <c r="W82" i="5"/>
  <c r="W83" i="5" s="1"/>
  <c r="AA82" i="5"/>
  <c r="AA83" i="5" s="1"/>
  <c r="AE82" i="5"/>
  <c r="AE83" i="5" s="1"/>
  <c r="AI82" i="5"/>
  <c r="AI83" i="5" s="1"/>
  <c r="AM82" i="5"/>
  <c r="AM83" i="5" s="1"/>
  <c r="AQ82" i="5"/>
  <c r="AQ83" i="5" s="1"/>
  <c r="AU82" i="5"/>
  <c r="AU83" i="5" s="1"/>
  <c r="AY82" i="5"/>
  <c r="AY83" i="5" s="1"/>
  <c r="BC82" i="5"/>
  <c r="BC83" i="5" s="1"/>
  <c r="BG82" i="5"/>
  <c r="BG83" i="5" s="1"/>
  <c r="BK82" i="5"/>
  <c r="BK83" i="5" s="1"/>
  <c r="S88" i="5"/>
  <c r="W88" i="5"/>
  <c r="AA88" i="5"/>
  <c r="AE88" i="5"/>
  <c r="AI88" i="5"/>
  <c r="AM88" i="5"/>
  <c r="AQ88" i="5"/>
  <c r="AU88" i="5"/>
  <c r="AY88" i="5"/>
  <c r="BG88" i="5"/>
  <c r="BK88" i="5"/>
  <c r="E98" i="5"/>
  <c r="E99" i="5" s="1"/>
  <c r="M98" i="5"/>
  <c r="M99" i="5" s="1"/>
  <c r="U98" i="5"/>
  <c r="U99" i="5" s="1"/>
  <c r="AC98" i="5"/>
  <c r="AC99" i="5" s="1"/>
  <c r="AK98" i="5"/>
  <c r="AK99" i="5" s="1"/>
  <c r="AS98" i="5"/>
  <c r="AS99" i="5" s="1"/>
  <c r="BA98" i="5"/>
  <c r="BA99" i="5" s="1"/>
  <c r="BI98" i="5"/>
  <c r="BI99" i="5" s="1"/>
  <c r="J104" i="5"/>
  <c r="Z104" i="5"/>
  <c r="AP104" i="5"/>
  <c r="BF104" i="5"/>
  <c r="M114" i="5"/>
  <c r="M115" i="5" s="1"/>
  <c r="AC114" i="5"/>
  <c r="AC115" i="5" s="1"/>
  <c r="AS114" i="5"/>
  <c r="AS115" i="5" s="1"/>
  <c r="BI114" i="5"/>
  <c r="BI115" i="5" s="1"/>
  <c r="G104" i="5"/>
  <c r="G70" i="5"/>
  <c r="K104" i="5"/>
  <c r="K70" i="5"/>
  <c r="O104" i="5"/>
  <c r="O70" i="5"/>
  <c r="U104" i="5"/>
  <c r="U70" i="5"/>
  <c r="Y104" i="5"/>
  <c r="Y70" i="5"/>
  <c r="AC104" i="5"/>
  <c r="AC70" i="5"/>
  <c r="AG104" i="5"/>
  <c r="AG70" i="5"/>
  <c r="AK104" i="5"/>
  <c r="AK70" i="5"/>
  <c r="AO104" i="5"/>
  <c r="AO70" i="5"/>
  <c r="AS104" i="5"/>
  <c r="AS70" i="5"/>
  <c r="AW104" i="5"/>
  <c r="AW70" i="5"/>
  <c r="BC104" i="5"/>
  <c r="BC70" i="5"/>
  <c r="BM104" i="5"/>
  <c r="BM70" i="5"/>
  <c r="D114" i="5"/>
  <c r="D115" i="5" s="1"/>
  <c r="D98" i="5"/>
  <c r="D99" i="5" s="1"/>
  <c r="D82" i="5"/>
  <c r="D83" i="5" s="1"/>
  <c r="F114" i="5"/>
  <c r="F115" i="5" s="1"/>
  <c r="F98" i="5"/>
  <c r="F99" i="5" s="1"/>
  <c r="F82" i="5"/>
  <c r="F83" i="5" s="1"/>
  <c r="H114" i="5"/>
  <c r="H115" i="5" s="1"/>
  <c r="H98" i="5"/>
  <c r="H99" i="5" s="1"/>
  <c r="H82" i="5"/>
  <c r="H83" i="5" s="1"/>
  <c r="J114" i="5"/>
  <c r="J115" i="5" s="1"/>
  <c r="J98" i="5"/>
  <c r="J99" i="5" s="1"/>
  <c r="J82" i="5"/>
  <c r="J83" i="5" s="1"/>
  <c r="L114" i="5"/>
  <c r="L115" i="5" s="1"/>
  <c r="L98" i="5"/>
  <c r="L99" i="5" s="1"/>
  <c r="L82" i="5"/>
  <c r="L83" i="5" s="1"/>
  <c r="N114" i="5"/>
  <c r="N115" i="5" s="1"/>
  <c r="N98" i="5"/>
  <c r="N99" i="5" s="1"/>
  <c r="N82" i="5"/>
  <c r="N83" i="5" s="1"/>
  <c r="P114" i="5"/>
  <c r="P115" i="5" s="1"/>
  <c r="P98" i="5"/>
  <c r="P99" i="5" s="1"/>
  <c r="P82" i="5"/>
  <c r="P83" i="5" s="1"/>
  <c r="R114" i="5"/>
  <c r="R115" i="5" s="1"/>
  <c r="R98" i="5"/>
  <c r="R99" i="5" s="1"/>
  <c r="R82" i="5"/>
  <c r="R83" i="5" s="1"/>
  <c r="T114" i="5"/>
  <c r="T115" i="5" s="1"/>
  <c r="T98" i="5"/>
  <c r="T99" i="5" s="1"/>
  <c r="T82" i="5"/>
  <c r="T83" i="5" s="1"/>
  <c r="V114" i="5"/>
  <c r="V115" i="5" s="1"/>
  <c r="V98" i="5"/>
  <c r="V99" i="5" s="1"/>
  <c r="V82" i="5"/>
  <c r="V83" i="5" s="1"/>
  <c r="X114" i="5"/>
  <c r="X115" i="5" s="1"/>
  <c r="X98" i="5"/>
  <c r="X82" i="5"/>
  <c r="X83" i="5" s="1"/>
  <c r="Z114" i="5"/>
  <c r="Z115" i="5" s="1"/>
  <c r="Z98" i="5"/>
  <c r="Z99" i="5" s="1"/>
  <c r="Z82" i="5"/>
  <c r="Z83" i="5" s="1"/>
  <c r="AB114" i="5"/>
  <c r="AB115" i="5" s="1"/>
  <c r="AB98" i="5"/>
  <c r="AB99" i="5" s="1"/>
  <c r="AB82" i="5"/>
  <c r="AB83" i="5" s="1"/>
  <c r="AD114" i="5"/>
  <c r="AD115" i="5" s="1"/>
  <c r="AD98" i="5"/>
  <c r="AD99" i="5" s="1"/>
  <c r="AD82" i="5"/>
  <c r="AD83" i="5" s="1"/>
  <c r="AF114" i="5"/>
  <c r="AF115" i="5" s="1"/>
  <c r="AF98" i="5"/>
  <c r="AF99" i="5" s="1"/>
  <c r="AF82" i="5"/>
  <c r="AF83" i="5" s="1"/>
  <c r="AH114" i="5"/>
  <c r="AH115" i="5" s="1"/>
  <c r="AH98" i="5"/>
  <c r="AH99" i="5" s="1"/>
  <c r="AH82" i="5"/>
  <c r="AH83" i="5" s="1"/>
  <c r="AJ114" i="5"/>
  <c r="AJ115" i="5" s="1"/>
  <c r="AJ98" i="5"/>
  <c r="AJ99" i="5" s="1"/>
  <c r="AJ82" i="5"/>
  <c r="AJ83" i="5" s="1"/>
  <c r="AL114" i="5"/>
  <c r="AL115" i="5" s="1"/>
  <c r="AL98" i="5"/>
  <c r="AL99" i="5" s="1"/>
  <c r="AL82" i="5"/>
  <c r="AL83" i="5" s="1"/>
  <c r="AN114" i="5"/>
  <c r="AN115" i="5" s="1"/>
  <c r="AN98" i="5"/>
  <c r="AN99" i="5" s="1"/>
  <c r="AN82" i="5"/>
  <c r="AN83" i="5" s="1"/>
  <c r="AP114" i="5"/>
  <c r="AP115" i="5" s="1"/>
  <c r="AP98" i="5"/>
  <c r="AP99" i="5" s="1"/>
  <c r="AP82" i="5"/>
  <c r="AP83" i="5" s="1"/>
  <c r="AR114" i="5"/>
  <c r="AR115" i="5" s="1"/>
  <c r="AR98" i="5"/>
  <c r="AR99" i="5" s="1"/>
  <c r="AR82" i="5"/>
  <c r="AR83" i="5" s="1"/>
  <c r="AT114" i="5"/>
  <c r="AT115" i="5" s="1"/>
  <c r="AT98" i="5"/>
  <c r="AT99" i="5" s="1"/>
  <c r="AT82" i="5"/>
  <c r="AT83" i="5" s="1"/>
  <c r="AV114" i="5"/>
  <c r="AV115" i="5" s="1"/>
  <c r="AV98" i="5"/>
  <c r="AV99" i="5" s="1"/>
  <c r="AV82" i="5"/>
  <c r="AV83" i="5" s="1"/>
  <c r="AX114" i="5"/>
  <c r="AX115" i="5" s="1"/>
  <c r="AX98" i="5"/>
  <c r="AX99" i="5" s="1"/>
  <c r="AX82" i="5"/>
  <c r="AX83" i="5" s="1"/>
  <c r="AZ114" i="5"/>
  <c r="AZ115" i="5" s="1"/>
  <c r="AZ98" i="5"/>
  <c r="AZ99" i="5" s="1"/>
  <c r="AZ82" i="5"/>
  <c r="AZ83" i="5" s="1"/>
  <c r="BB114" i="5"/>
  <c r="BB115" i="5" s="1"/>
  <c r="BB98" i="5"/>
  <c r="BB99" i="5" s="1"/>
  <c r="BB82" i="5"/>
  <c r="BB83" i="5" s="1"/>
  <c r="BD114" i="5"/>
  <c r="BD115" i="5" s="1"/>
  <c r="BD98" i="5"/>
  <c r="BD99" i="5" s="1"/>
  <c r="BD82" i="5"/>
  <c r="BD83" i="5" s="1"/>
  <c r="BF114" i="5"/>
  <c r="BF115" i="5" s="1"/>
  <c r="BF98" i="5"/>
  <c r="BF99" i="5" s="1"/>
  <c r="BF82" i="5"/>
  <c r="BF83" i="5" s="1"/>
  <c r="BH114" i="5"/>
  <c r="BH115" i="5" s="1"/>
  <c r="BH98" i="5"/>
  <c r="BH99" i="5" s="1"/>
  <c r="BH82" i="5"/>
  <c r="BH83" i="5" s="1"/>
  <c r="BJ114" i="5"/>
  <c r="BJ115" i="5" s="1"/>
  <c r="BJ98" i="5"/>
  <c r="BJ99" i="5" s="1"/>
  <c r="BJ82" i="5"/>
  <c r="BJ83" i="5" s="1"/>
  <c r="BL114" i="5"/>
  <c r="BL115" i="5" s="1"/>
  <c r="BL98" i="5"/>
  <c r="BL99" i="5" s="1"/>
  <c r="BL82" i="5"/>
  <c r="BL83" i="5" s="1"/>
  <c r="BN114" i="5"/>
  <c r="BN115" i="5" s="1"/>
  <c r="BN98" i="5"/>
  <c r="BN99" i="5" s="1"/>
  <c r="BN82" i="5"/>
  <c r="BN83" i="5" s="1"/>
  <c r="Y117" i="5"/>
  <c r="AW117" i="5"/>
  <c r="E54" i="5"/>
  <c r="G54" i="5"/>
  <c r="I54" i="5"/>
  <c r="K54" i="5"/>
  <c r="M54" i="5"/>
  <c r="O54" i="5"/>
  <c r="Q54" i="5"/>
  <c r="S54" i="5"/>
  <c r="U54" i="5"/>
  <c r="W54" i="5"/>
  <c r="Y54" i="5"/>
  <c r="AA54" i="5"/>
  <c r="AC54" i="5"/>
  <c r="AE54" i="5"/>
  <c r="AG54" i="5"/>
  <c r="AI54" i="5"/>
  <c r="AK54" i="5"/>
  <c r="AM54" i="5"/>
  <c r="AO54" i="5"/>
  <c r="AQ54" i="5"/>
  <c r="AS54" i="5"/>
  <c r="AU54" i="5"/>
  <c r="AW54" i="5"/>
  <c r="AY54" i="5"/>
  <c r="BA54" i="5"/>
  <c r="BC54" i="5"/>
  <c r="BE54" i="5"/>
  <c r="BG54" i="5"/>
  <c r="BI54" i="5"/>
  <c r="BK54" i="5"/>
  <c r="BM54" i="5"/>
  <c r="D64" i="5"/>
  <c r="D65" i="5" s="1"/>
  <c r="F64" i="5"/>
  <c r="F65" i="5" s="1"/>
  <c r="H64" i="5"/>
  <c r="H65" i="5" s="1"/>
  <c r="J64" i="5"/>
  <c r="J65" i="5" s="1"/>
  <c r="L64" i="5"/>
  <c r="L65" i="5" s="1"/>
  <c r="N64" i="5"/>
  <c r="N65" i="5" s="1"/>
  <c r="P64" i="5"/>
  <c r="P65" i="5" s="1"/>
  <c r="R64" i="5"/>
  <c r="R65" i="5" s="1"/>
  <c r="T64" i="5"/>
  <c r="T65" i="5" s="1"/>
  <c r="V64" i="5"/>
  <c r="V65" i="5" s="1"/>
  <c r="X64" i="5"/>
  <c r="X65" i="5" s="1"/>
  <c r="Z64" i="5"/>
  <c r="Z65" i="5" s="1"/>
  <c r="AB64" i="5"/>
  <c r="AB65" i="5" s="1"/>
  <c r="AD64" i="5"/>
  <c r="AD65" i="5" s="1"/>
  <c r="AF64" i="5"/>
  <c r="AF65" i="5" s="1"/>
  <c r="AH64" i="5"/>
  <c r="AH65" i="5" s="1"/>
  <c r="AJ64" i="5"/>
  <c r="AJ65" i="5" s="1"/>
  <c r="AL64" i="5"/>
  <c r="AL65" i="5" s="1"/>
  <c r="AN64" i="5"/>
  <c r="AN65" i="5" s="1"/>
  <c r="AP64" i="5"/>
  <c r="AP65" i="5" s="1"/>
  <c r="AR64" i="5"/>
  <c r="AR65" i="5" s="1"/>
  <c r="AT64" i="5"/>
  <c r="AT65" i="5" s="1"/>
  <c r="AV64" i="5"/>
  <c r="AV65" i="5" s="1"/>
  <c r="AX64" i="5"/>
  <c r="AX65" i="5" s="1"/>
  <c r="AZ64" i="5"/>
  <c r="AZ65" i="5" s="1"/>
  <c r="BB64" i="5"/>
  <c r="BB65" i="5" s="1"/>
  <c r="BD64" i="5"/>
  <c r="BD65" i="5" s="1"/>
  <c r="BF64" i="5"/>
  <c r="BF65" i="5" s="1"/>
  <c r="BJ64" i="5"/>
  <c r="BJ65" i="5" s="1"/>
  <c r="BN64" i="5"/>
  <c r="BN65" i="5" s="1"/>
  <c r="F70" i="5"/>
  <c r="J70" i="5"/>
  <c r="N70" i="5"/>
  <c r="R70" i="5"/>
  <c r="V70" i="5"/>
  <c r="Z70" i="5"/>
  <c r="AD70" i="5"/>
  <c r="AH70" i="5"/>
  <c r="AL70" i="5"/>
  <c r="AP70" i="5"/>
  <c r="AT70" i="5"/>
  <c r="AX70" i="5"/>
  <c r="BB70" i="5"/>
  <c r="BF70" i="5"/>
  <c r="BJ70" i="5"/>
  <c r="BN70" i="5"/>
  <c r="E82" i="5"/>
  <c r="E83" i="5" s="1"/>
  <c r="I82" i="5"/>
  <c r="I83" i="5" s="1"/>
  <c r="Q82" i="5"/>
  <c r="Q83" i="5" s="1"/>
  <c r="U82" i="5"/>
  <c r="U83" i="5" s="1"/>
  <c r="Y82" i="5"/>
  <c r="Y83" i="5" s="1"/>
  <c r="AG82" i="5"/>
  <c r="AG83" i="5" s="1"/>
  <c r="AK82" i="5"/>
  <c r="AK83" i="5" s="1"/>
  <c r="AO82" i="5"/>
  <c r="AO83" i="5" s="1"/>
  <c r="AW82" i="5"/>
  <c r="AW83" i="5" s="1"/>
  <c r="BA82" i="5"/>
  <c r="BA83" i="5" s="1"/>
  <c r="BE82" i="5"/>
  <c r="BE83" i="5" s="1"/>
  <c r="BI82" i="5"/>
  <c r="BI83" i="5" s="1"/>
  <c r="BM82" i="5"/>
  <c r="BM83" i="5" s="1"/>
  <c r="E88" i="5"/>
  <c r="I88" i="5"/>
  <c r="M88" i="5"/>
  <c r="Q88" i="5"/>
  <c r="U88" i="5"/>
  <c r="Y88" i="5"/>
  <c r="AC88" i="5"/>
  <c r="AG88" i="5"/>
  <c r="AK88" i="5"/>
  <c r="AO88" i="5"/>
  <c r="AS88" i="5"/>
  <c r="AW88" i="5"/>
  <c r="BA88" i="5"/>
  <c r="BE88" i="5"/>
  <c r="BI88" i="5"/>
  <c r="BM88" i="5"/>
  <c r="I98" i="5"/>
  <c r="I99" i="5" s="1"/>
  <c r="Q98" i="5"/>
  <c r="Q99" i="5" s="1"/>
  <c r="Y98" i="5"/>
  <c r="Y99" i="5" s="1"/>
  <c r="AG98" i="5"/>
  <c r="AG99" i="5" s="1"/>
  <c r="AO98" i="5"/>
  <c r="AO99" i="5" s="1"/>
  <c r="AW98" i="5"/>
  <c r="AW99" i="5" s="1"/>
  <c r="BE98" i="5"/>
  <c r="BE99" i="5" s="1"/>
  <c r="BM98" i="5"/>
  <c r="BM99" i="5" s="1"/>
  <c r="R104" i="5"/>
  <c r="AH104" i="5"/>
  <c r="AX104" i="5"/>
  <c r="BN104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H48" i="4"/>
  <c r="AH49" i="4"/>
  <c r="AL48" i="4"/>
  <c r="AL49" i="4"/>
  <c r="AP48" i="4"/>
  <c r="AP49" i="4"/>
  <c r="AT48" i="4"/>
  <c r="AT49" i="4"/>
  <c r="AX48" i="4"/>
  <c r="AX49" i="4"/>
  <c r="BB48" i="4"/>
  <c r="BB49" i="4"/>
  <c r="BF48" i="4"/>
  <c r="BF49" i="4"/>
  <c r="BL48" i="4"/>
  <c r="BL49" i="4"/>
  <c r="AA67" i="4"/>
  <c r="AU67" i="4"/>
  <c r="BK66" i="4"/>
  <c r="F48" i="4"/>
  <c r="F49" i="4"/>
  <c r="J48" i="4"/>
  <c r="J49" i="4"/>
  <c r="N48" i="4"/>
  <c r="N49" i="4"/>
  <c r="R48" i="4"/>
  <c r="R49" i="4"/>
  <c r="V48" i="4"/>
  <c r="V49" i="4"/>
  <c r="AB48" i="4"/>
  <c r="AB49" i="4"/>
  <c r="AF48" i="4"/>
  <c r="AJ48" i="4"/>
  <c r="AJ49" i="4"/>
  <c r="AR48" i="4"/>
  <c r="AR49" i="4"/>
  <c r="AZ48" i="4"/>
  <c r="AZ49" i="4"/>
  <c r="BD48" i="4"/>
  <c r="BH48" i="4"/>
  <c r="BH49" i="4"/>
  <c r="BJ48" i="4"/>
  <c r="BJ49" i="4"/>
  <c r="BN48" i="4"/>
  <c r="BN49" i="4"/>
  <c r="Y49" i="4"/>
  <c r="Y48" i="4"/>
  <c r="AA49" i="4"/>
  <c r="AA48" i="4"/>
  <c r="AC49" i="4"/>
  <c r="AC48" i="4"/>
  <c r="AE49" i="4"/>
  <c r="AE48" i="4"/>
  <c r="AG49" i="4"/>
  <c r="AG48" i="4"/>
  <c r="AI49" i="4"/>
  <c r="AI48" i="4"/>
  <c r="AK49" i="4"/>
  <c r="AK48" i="4"/>
  <c r="AM49" i="4"/>
  <c r="AM48" i="4"/>
  <c r="AO49" i="4"/>
  <c r="AO48" i="4"/>
  <c r="AQ49" i="4"/>
  <c r="AQ48" i="4"/>
  <c r="AS49" i="4"/>
  <c r="AS48" i="4"/>
  <c r="AU49" i="4"/>
  <c r="AU48" i="4"/>
  <c r="AW49" i="4"/>
  <c r="AW48" i="4"/>
  <c r="AY49" i="4"/>
  <c r="AY48" i="4"/>
  <c r="BA49" i="4"/>
  <c r="BA48" i="4"/>
  <c r="BC49" i="4"/>
  <c r="BC48" i="4"/>
  <c r="BE49" i="4"/>
  <c r="BE48" i="4"/>
  <c r="BG49" i="4"/>
  <c r="BG48" i="4"/>
  <c r="BI49" i="4"/>
  <c r="BI48" i="4"/>
  <c r="BK49" i="4"/>
  <c r="BK48" i="4"/>
  <c r="BM49" i="4"/>
  <c r="BM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I104" i="4"/>
  <c r="AI88" i="4"/>
  <c r="AI54" i="4"/>
  <c r="AM104" i="4"/>
  <c r="AM88" i="4"/>
  <c r="AM54" i="4"/>
  <c r="AQ104" i="4"/>
  <c r="AQ88" i="4"/>
  <c r="AQ54" i="4"/>
  <c r="AU104" i="4"/>
  <c r="AU88" i="4"/>
  <c r="AU54" i="4"/>
  <c r="AY104" i="4"/>
  <c r="AY88" i="4"/>
  <c r="AY54" i="4"/>
  <c r="BC104" i="4"/>
  <c r="BC88" i="4"/>
  <c r="BC54" i="4"/>
  <c r="BC70" i="4"/>
  <c r="BE104" i="4"/>
  <c r="BE88" i="4"/>
  <c r="BE54" i="4"/>
  <c r="BE70" i="4"/>
  <c r="BI104" i="4"/>
  <c r="BI88" i="4"/>
  <c r="BI54" i="4"/>
  <c r="BI70" i="4"/>
  <c r="BK104" i="4"/>
  <c r="BK88" i="4"/>
  <c r="BK70" i="4"/>
  <c r="BK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F70" i="4"/>
  <c r="AF104" i="4"/>
  <c r="AF88" i="4"/>
  <c r="AH104" i="4"/>
  <c r="AH88" i="4"/>
  <c r="AH70" i="4"/>
  <c r="AJ104" i="4"/>
  <c r="AJ70" i="4"/>
  <c r="AJ88" i="4"/>
  <c r="AL104" i="4"/>
  <c r="AL88" i="4"/>
  <c r="AL70" i="4"/>
  <c r="AN70" i="4"/>
  <c r="AN104" i="4"/>
  <c r="AN88" i="4"/>
  <c r="AP104" i="4"/>
  <c r="AP88" i="4"/>
  <c r="AP70" i="4"/>
  <c r="AR104" i="4"/>
  <c r="AR70" i="4"/>
  <c r="AR88" i="4"/>
  <c r="AT104" i="4"/>
  <c r="AT88" i="4"/>
  <c r="AT70" i="4"/>
  <c r="AV70" i="4"/>
  <c r="AV104" i="4"/>
  <c r="AV88" i="4"/>
  <c r="AX104" i="4"/>
  <c r="AX88" i="4"/>
  <c r="AX70" i="4"/>
  <c r="AZ104" i="4"/>
  <c r="AZ70" i="4"/>
  <c r="AZ88" i="4"/>
  <c r="BB104" i="4"/>
  <c r="BB88" i="4"/>
  <c r="BB70" i="4"/>
  <c r="BD70" i="4"/>
  <c r="BD104" i="4"/>
  <c r="BD88" i="4"/>
  <c r="BF104" i="4"/>
  <c r="BF70" i="4"/>
  <c r="BF88" i="4"/>
  <c r="BH70" i="4"/>
  <c r="BH104" i="4"/>
  <c r="BH88" i="4"/>
  <c r="BJ104" i="4"/>
  <c r="BJ70" i="4"/>
  <c r="BJ88" i="4"/>
  <c r="BL70" i="4"/>
  <c r="BL104" i="4"/>
  <c r="BL88" i="4"/>
  <c r="BN104" i="4"/>
  <c r="BN70" i="4"/>
  <c r="BN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82" i="4"/>
  <c r="AD83" i="4" s="1"/>
  <c r="AD64" i="4"/>
  <c r="AD65" i="4" s="1"/>
  <c r="AF114" i="4"/>
  <c r="AF115" i="4" s="1"/>
  <c r="AF64" i="4"/>
  <c r="AF65" i="4" s="1"/>
  <c r="AF98" i="4"/>
  <c r="AF99" i="4" s="1"/>
  <c r="AF82" i="4"/>
  <c r="AF83" i="4" s="1"/>
  <c r="AH114" i="4"/>
  <c r="AH115" i="4" s="1"/>
  <c r="AH98" i="4"/>
  <c r="AH101" i="4" s="1"/>
  <c r="AH82" i="4"/>
  <c r="AH83" i="4" s="1"/>
  <c r="AH64" i="4"/>
  <c r="AH65" i="4" s="1"/>
  <c r="AJ114" i="4"/>
  <c r="AJ115" i="4" s="1"/>
  <c r="AJ64" i="4"/>
  <c r="AJ65" i="4" s="1"/>
  <c r="AJ98" i="4"/>
  <c r="AJ99" i="4" s="1"/>
  <c r="AJ82" i="4"/>
  <c r="AJ83" i="4" s="1"/>
  <c r="AL114" i="4"/>
  <c r="AL115" i="4" s="1"/>
  <c r="AL98" i="4"/>
  <c r="AL82" i="4"/>
  <c r="AL83" i="4" s="1"/>
  <c r="AL64" i="4"/>
  <c r="AL65" i="4" s="1"/>
  <c r="AN114" i="4"/>
  <c r="AN115" i="4" s="1"/>
  <c r="AN64" i="4"/>
  <c r="AN65" i="4" s="1"/>
  <c r="AN98" i="4"/>
  <c r="AN99" i="4" s="1"/>
  <c r="AN82" i="4"/>
  <c r="AN83" i="4" s="1"/>
  <c r="AP114" i="4"/>
  <c r="AP115" i="4" s="1"/>
  <c r="AP98" i="4"/>
  <c r="AP101" i="4" s="1"/>
  <c r="AP82" i="4"/>
  <c r="AP83" i="4" s="1"/>
  <c r="AP64" i="4"/>
  <c r="AP65" i="4" s="1"/>
  <c r="AR114" i="4"/>
  <c r="AR115" i="4" s="1"/>
  <c r="AR64" i="4"/>
  <c r="AR65" i="4" s="1"/>
  <c r="AR98" i="4"/>
  <c r="AR99" i="4" s="1"/>
  <c r="AR82" i="4"/>
  <c r="AR83" i="4" s="1"/>
  <c r="AT114" i="4"/>
  <c r="AT115" i="4" s="1"/>
  <c r="AT98" i="4"/>
  <c r="AT82" i="4"/>
  <c r="AT83" i="4" s="1"/>
  <c r="AT64" i="4"/>
  <c r="AT65" i="4" s="1"/>
  <c r="AV114" i="4"/>
  <c r="AV115" i="4" s="1"/>
  <c r="AV64" i="4"/>
  <c r="AV65" i="4" s="1"/>
  <c r="AV98" i="4"/>
  <c r="AV99" i="4" s="1"/>
  <c r="AV82" i="4"/>
  <c r="AV83" i="4" s="1"/>
  <c r="AX114" i="4"/>
  <c r="AX115" i="4" s="1"/>
  <c r="AX98" i="4"/>
  <c r="AX101" i="4" s="1"/>
  <c r="AX82" i="4"/>
  <c r="AX83" i="4" s="1"/>
  <c r="AX64" i="4"/>
  <c r="AX65" i="4" s="1"/>
  <c r="AZ114" i="4"/>
  <c r="AZ115" i="4" s="1"/>
  <c r="AZ64" i="4"/>
  <c r="AZ65" i="4" s="1"/>
  <c r="AZ98" i="4"/>
  <c r="AZ99" i="4" s="1"/>
  <c r="AZ82" i="4"/>
  <c r="AZ83" i="4" s="1"/>
  <c r="BB114" i="4"/>
  <c r="BB115" i="4" s="1"/>
  <c r="BB98" i="4"/>
  <c r="BB82" i="4"/>
  <c r="BB83" i="4" s="1"/>
  <c r="BB64" i="4"/>
  <c r="BB65" i="4" s="1"/>
  <c r="BD114" i="4"/>
  <c r="BD115" i="4" s="1"/>
  <c r="BD64" i="4"/>
  <c r="BD65" i="4" s="1"/>
  <c r="BD98" i="4"/>
  <c r="BD99" i="4" s="1"/>
  <c r="BD82" i="4"/>
  <c r="BD83" i="4" s="1"/>
  <c r="BF114" i="4"/>
  <c r="BF115" i="4" s="1"/>
  <c r="BF98" i="4"/>
  <c r="BF101" i="4" s="1"/>
  <c r="BF82" i="4"/>
  <c r="BF83" i="4" s="1"/>
  <c r="BF64" i="4"/>
  <c r="BF65" i="4" s="1"/>
  <c r="BH114" i="4"/>
  <c r="BH115" i="4" s="1"/>
  <c r="BH64" i="4"/>
  <c r="BH65" i="4" s="1"/>
  <c r="BH98" i="4"/>
  <c r="BH99" i="4" s="1"/>
  <c r="BH82" i="4"/>
  <c r="BH83" i="4" s="1"/>
  <c r="BJ114" i="4"/>
  <c r="BJ115" i="4" s="1"/>
  <c r="BJ98" i="4"/>
  <c r="BJ82" i="4"/>
  <c r="BJ83" i="4" s="1"/>
  <c r="BJ64" i="4"/>
  <c r="BJ65" i="4" s="1"/>
  <c r="BL114" i="4"/>
  <c r="BL115" i="4" s="1"/>
  <c r="BL64" i="4"/>
  <c r="BL65" i="4" s="1"/>
  <c r="BL98" i="4"/>
  <c r="BL99" i="4" s="1"/>
  <c r="BL82" i="4"/>
  <c r="BL83" i="4" s="1"/>
  <c r="F47" i="4"/>
  <c r="J47" i="4"/>
  <c r="N47" i="4"/>
  <c r="R47" i="4"/>
  <c r="V47" i="4"/>
  <c r="Z47" i="4"/>
  <c r="AD47" i="4"/>
  <c r="AH47" i="4"/>
  <c r="AL47" i="4"/>
  <c r="AP47" i="4"/>
  <c r="AT47" i="4"/>
  <c r="AX47" i="4"/>
  <c r="BB47" i="4"/>
  <c r="BF47" i="4"/>
  <c r="BJ47" i="4"/>
  <c r="G48" i="4"/>
  <c r="O48" i="4"/>
  <c r="S48" i="4"/>
  <c r="W48" i="4"/>
  <c r="D54" i="4"/>
  <c r="H54" i="4"/>
  <c r="L54" i="4"/>
  <c r="P54" i="4"/>
  <c r="T54" i="4"/>
  <c r="X54" i="4"/>
  <c r="AB54" i="4"/>
  <c r="AF54" i="4"/>
  <c r="AJ54" i="4"/>
  <c r="AN54" i="4"/>
  <c r="AR54" i="4"/>
  <c r="AV54" i="4"/>
  <c r="AZ54" i="4"/>
  <c r="BD54" i="4"/>
  <c r="BH54" i="4"/>
  <c r="BL54" i="4"/>
  <c r="G70" i="4"/>
  <c r="K70" i="4"/>
  <c r="O70" i="4"/>
  <c r="S70" i="4"/>
  <c r="W70" i="4"/>
  <c r="AA70" i="4"/>
  <c r="AE70" i="4"/>
  <c r="AI70" i="4"/>
  <c r="AM70" i="4"/>
  <c r="AQ70" i="4"/>
  <c r="AU70" i="4"/>
  <c r="AY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G104" i="4"/>
  <c r="AG88" i="4"/>
  <c r="AG54" i="4"/>
  <c r="AK104" i="4"/>
  <c r="AK88" i="4"/>
  <c r="AK54" i="4"/>
  <c r="AO104" i="4"/>
  <c r="AO88" i="4"/>
  <c r="AO54" i="4"/>
  <c r="AS104" i="4"/>
  <c r="AS88" i="4"/>
  <c r="AS54" i="4"/>
  <c r="AW104" i="4"/>
  <c r="AW88" i="4"/>
  <c r="AW54" i="4"/>
  <c r="BA104" i="4"/>
  <c r="BA88" i="4"/>
  <c r="BA54" i="4"/>
  <c r="BA70" i="4"/>
  <c r="BG104" i="4"/>
  <c r="BG88" i="4"/>
  <c r="BG70" i="4"/>
  <c r="BG54" i="4"/>
  <c r="BM104" i="4"/>
  <c r="BM88" i="4"/>
  <c r="BM54" i="4"/>
  <c r="BM70" i="4"/>
  <c r="E114" i="4"/>
  <c r="E117" i="4" s="1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G114" i="4"/>
  <c r="AG115" i="4" s="1"/>
  <c r="AG98" i="4"/>
  <c r="AG99" i="4" s="1"/>
  <c r="AG82" i="4"/>
  <c r="AG83" i="4" s="1"/>
  <c r="AG47" i="4"/>
  <c r="AI98" i="4"/>
  <c r="AI99" i="4" s="1"/>
  <c r="AI82" i="4"/>
  <c r="AI83" i="4" s="1"/>
  <c r="AI47" i="4"/>
  <c r="AI114" i="4"/>
  <c r="AI115" i="4" s="1"/>
  <c r="AK114" i="4"/>
  <c r="AK98" i="4"/>
  <c r="AK99" i="4" s="1"/>
  <c r="AK82" i="4"/>
  <c r="AK83" i="4" s="1"/>
  <c r="AK47" i="4"/>
  <c r="AM98" i="4"/>
  <c r="AM99" i="4" s="1"/>
  <c r="AM82" i="4"/>
  <c r="AM83" i="4" s="1"/>
  <c r="AM114" i="4"/>
  <c r="AM115" i="4" s="1"/>
  <c r="AM47" i="4"/>
  <c r="AO114" i="4"/>
  <c r="AO115" i="4" s="1"/>
  <c r="AO98" i="4"/>
  <c r="AO99" i="4" s="1"/>
  <c r="AO82" i="4"/>
  <c r="AO83" i="4" s="1"/>
  <c r="AO47" i="4"/>
  <c r="AQ98" i="4"/>
  <c r="AQ99" i="4" s="1"/>
  <c r="AQ82" i="4"/>
  <c r="AQ83" i="4" s="1"/>
  <c r="AQ47" i="4"/>
  <c r="AQ114" i="4"/>
  <c r="AQ115" i="4" s="1"/>
  <c r="AS114" i="4"/>
  <c r="AS117" i="4" s="1"/>
  <c r="AS98" i="4"/>
  <c r="AS99" i="4" s="1"/>
  <c r="AS82" i="4"/>
  <c r="AS83" i="4" s="1"/>
  <c r="AS47" i="4"/>
  <c r="AU98" i="4"/>
  <c r="AU99" i="4" s="1"/>
  <c r="AU82" i="4"/>
  <c r="AU83" i="4" s="1"/>
  <c r="AU114" i="4"/>
  <c r="AU115" i="4" s="1"/>
  <c r="AU47" i="4"/>
  <c r="AW114" i="4"/>
  <c r="AW115" i="4" s="1"/>
  <c r="AW98" i="4"/>
  <c r="AW99" i="4" s="1"/>
  <c r="AW82" i="4"/>
  <c r="AW83" i="4" s="1"/>
  <c r="AW47" i="4"/>
  <c r="AY98" i="4"/>
  <c r="AY99" i="4" s="1"/>
  <c r="AY82" i="4"/>
  <c r="AY83" i="4" s="1"/>
  <c r="AY47" i="4"/>
  <c r="AY114" i="4"/>
  <c r="AY115" i="4" s="1"/>
  <c r="BA114" i="4"/>
  <c r="BA117" i="4" s="1"/>
  <c r="BA98" i="4"/>
  <c r="BA99" i="4" s="1"/>
  <c r="BA82" i="4"/>
  <c r="BA83" i="4" s="1"/>
  <c r="BA47" i="4"/>
  <c r="BC98" i="4"/>
  <c r="BC99" i="4" s="1"/>
  <c r="BC82" i="4"/>
  <c r="BC83" i="4" s="1"/>
  <c r="BC114" i="4"/>
  <c r="BC115" i="4" s="1"/>
  <c r="BC47" i="4"/>
  <c r="BE114" i="4"/>
  <c r="BE115" i="4" s="1"/>
  <c r="BE98" i="4"/>
  <c r="BE99" i="4" s="1"/>
  <c r="BE82" i="4"/>
  <c r="BE83" i="4" s="1"/>
  <c r="BE47" i="4"/>
  <c r="BG98" i="4"/>
  <c r="BG99" i="4" s="1"/>
  <c r="BG82" i="4"/>
  <c r="BG83" i="4" s="1"/>
  <c r="BG47" i="4"/>
  <c r="BG114" i="4"/>
  <c r="BG115" i="4" s="1"/>
  <c r="BI114" i="4"/>
  <c r="BI98" i="4"/>
  <c r="BI99" i="4" s="1"/>
  <c r="BI82" i="4"/>
  <c r="BI83" i="4" s="1"/>
  <c r="BI47" i="4"/>
  <c r="BK98" i="4"/>
  <c r="BK99" i="4" s="1"/>
  <c r="BK82" i="4"/>
  <c r="BK83" i="4" s="1"/>
  <c r="BK114" i="4"/>
  <c r="BK115" i="4" s="1"/>
  <c r="BK47" i="4"/>
  <c r="BM114" i="4"/>
  <c r="BM115" i="4" s="1"/>
  <c r="BM98" i="4"/>
  <c r="BM99" i="4" s="1"/>
  <c r="BM82" i="4"/>
  <c r="BM83" i="4" s="1"/>
  <c r="BM47" i="4"/>
  <c r="E48" i="4"/>
  <c r="I48" i="4"/>
  <c r="M48" i="4"/>
  <c r="Q48" i="4"/>
  <c r="U48" i="4"/>
  <c r="F54" i="4"/>
  <c r="J54" i="4"/>
  <c r="N54" i="4"/>
  <c r="R54" i="4"/>
  <c r="V54" i="4"/>
  <c r="Z54" i="4"/>
  <c r="AD54" i="4"/>
  <c r="AH54" i="4"/>
  <c r="AL54" i="4"/>
  <c r="AP54" i="4"/>
  <c r="AT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G64" i="4"/>
  <c r="AG65" i="4" s="1"/>
  <c r="AK64" i="4"/>
  <c r="AK65" i="4" s="1"/>
  <c r="AO64" i="4"/>
  <c r="AO65" i="4" s="1"/>
  <c r="AS64" i="4"/>
  <c r="AS65" i="4" s="1"/>
  <c r="AW64" i="4"/>
  <c r="AW65" i="4" s="1"/>
  <c r="BA64" i="4"/>
  <c r="BA65" i="4" s="1"/>
  <c r="BE64" i="4"/>
  <c r="BE65" i="4" s="1"/>
  <c r="BI64" i="4"/>
  <c r="BI65" i="4" s="1"/>
  <c r="BM64" i="4"/>
  <c r="BM65" i="4" s="1"/>
  <c r="E70" i="4"/>
  <c r="I70" i="4"/>
  <c r="M70" i="4"/>
  <c r="Q70" i="4"/>
  <c r="U70" i="4"/>
  <c r="Y70" i="4"/>
  <c r="AC70" i="4"/>
  <c r="AG70" i="4"/>
  <c r="AK70" i="4"/>
  <c r="AO70" i="4"/>
  <c r="AS70" i="4"/>
  <c r="AW70" i="4"/>
  <c r="BN116" i="4"/>
  <c r="BN117" i="4"/>
  <c r="BN64" i="4"/>
  <c r="BN65" i="4" s="1"/>
  <c r="BN82" i="4"/>
  <c r="BN83" i="4" s="1"/>
  <c r="BN98" i="4"/>
  <c r="K48" i="4" l="1"/>
  <c r="AL116" i="4"/>
  <c r="BG101" i="5"/>
  <c r="BC34" i="5"/>
  <c r="E48" i="5"/>
  <c r="E116" i="5"/>
  <c r="BJ101" i="4"/>
  <c r="AY48" i="5"/>
  <c r="BK48" i="5"/>
  <c r="Y48" i="5"/>
  <c r="G48" i="5"/>
  <c r="AA34" i="5"/>
  <c r="BA48" i="5"/>
  <c r="AC85" i="5"/>
  <c r="AU34" i="5"/>
  <c r="AS48" i="5"/>
  <c r="BE34" i="5"/>
  <c r="AN48" i="4"/>
  <c r="AK117" i="4"/>
  <c r="AV48" i="4"/>
  <c r="AD101" i="4"/>
  <c r="Z101" i="4"/>
  <c r="AC117" i="4"/>
  <c r="AN49" i="4"/>
  <c r="AT101" i="5"/>
  <c r="AU48" i="5"/>
  <c r="I34" i="5"/>
  <c r="AC34" i="5"/>
  <c r="BI48" i="5"/>
  <c r="BA34" i="5"/>
  <c r="AO34" i="5"/>
  <c r="I48" i="5"/>
  <c r="BM48" i="5"/>
  <c r="AI48" i="5"/>
  <c r="G34" i="5"/>
  <c r="AM100" i="5"/>
  <c r="AZ85" i="4"/>
  <c r="BJ101" i="5"/>
  <c r="AF49" i="4"/>
  <c r="BC67" i="4"/>
  <c r="U117" i="4"/>
  <c r="AM48" i="5"/>
  <c r="BK34" i="5"/>
  <c r="AY34" i="5"/>
  <c r="AZ116" i="4"/>
  <c r="AC48" i="5"/>
  <c r="AI34" i="5"/>
  <c r="BI34" i="5"/>
  <c r="M117" i="4"/>
  <c r="I117" i="5"/>
  <c r="AG48" i="5"/>
  <c r="AG34" i="5"/>
  <c r="BM34" i="5"/>
  <c r="AQ67" i="4"/>
  <c r="AK116" i="5"/>
  <c r="AQ48" i="5"/>
  <c r="AN84" i="4"/>
  <c r="AQ34" i="5"/>
  <c r="V117" i="4"/>
  <c r="K116" i="4"/>
  <c r="U84" i="4"/>
  <c r="BG48" i="5"/>
  <c r="AO48" i="5"/>
  <c r="I84" i="4"/>
  <c r="J117" i="4"/>
  <c r="AB85" i="4"/>
  <c r="Y34" i="5"/>
  <c r="BG49" i="5"/>
  <c r="J85" i="4"/>
  <c r="AO117" i="5"/>
  <c r="AW48" i="5"/>
  <c r="AE48" i="5"/>
  <c r="AM34" i="5"/>
  <c r="AS34" i="5"/>
  <c r="AW49" i="5"/>
  <c r="F116" i="4"/>
  <c r="BE116" i="5"/>
  <c r="AE34" i="5"/>
  <c r="N116" i="4"/>
  <c r="AD101" i="5"/>
  <c r="H116" i="5"/>
  <c r="T116" i="4"/>
  <c r="P117" i="4"/>
  <c r="G116" i="4"/>
  <c r="W116" i="4"/>
  <c r="K34" i="5"/>
  <c r="BL67" i="5"/>
  <c r="U117" i="5"/>
  <c r="AK48" i="5"/>
  <c r="M85" i="5"/>
  <c r="AC116" i="5"/>
  <c r="BE48" i="5"/>
  <c r="AK34" i="5"/>
  <c r="BC101" i="5"/>
  <c r="I116" i="4"/>
  <c r="AH116" i="4"/>
  <c r="AV49" i="4"/>
  <c r="E34" i="5"/>
  <c r="AV117" i="4"/>
  <c r="M49" i="4"/>
  <c r="R84" i="4"/>
  <c r="BD49" i="4"/>
  <c r="AM66" i="4"/>
  <c r="BL116" i="4"/>
  <c r="AQ101" i="4"/>
  <c r="AT117" i="4"/>
  <c r="V101" i="4"/>
  <c r="BG100" i="4"/>
  <c r="AW101" i="4"/>
  <c r="AP117" i="4"/>
  <c r="AP117" i="5"/>
  <c r="BD116" i="4"/>
  <c r="V84" i="4"/>
  <c r="AY101" i="4"/>
  <c r="BD117" i="4"/>
  <c r="BL117" i="4"/>
  <c r="BH116" i="4"/>
  <c r="K117" i="4"/>
  <c r="AY100" i="4"/>
  <c r="S116" i="4"/>
  <c r="AB117" i="4"/>
  <c r="AB116" i="4"/>
  <c r="N85" i="4"/>
  <c r="AR117" i="4"/>
  <c r="AJ116" i="4"/>
  <c r="V85" i="4"/>
  <c r="S100" i="4"/>
  <c r="AN116" i="4"/>
  <c r="AE100" i="4"/>
  <c r="AZ117" i="4"/>
  <c r="J84" i="4"/>
  <c r="BH117" i="4"/>
  <c r="AR116" i="4"/>
  <c r="N84" i="4"/>
  <c r="AI100" i="4"/>
  <c r="AQ116" i="4"/>
  <c r="AY117" i="4"/>
  <c r="BG117" i="4"/>
  <c r="AN116" i="5"/>
  <c r="V116" i="5"/>
  <c r="AL116" i="5"/>
  <c r="AL117" i="5"/>
  <c r="AM85" i="4"/>
  <c r="E101" i="4"/>
  <c r="AW116" i="4"/>
  <c r="I117" i="4"/>
  <c r="AA84" i="4"/>
  <c r="P84" i="4"/>
  <c r="AG117" i="4"/>
  <c r="BK84" i="4"/>
  <c r="BL101" i="4"/>
  <c r="AT116" i="4"/>
  <c r="AJ117" i="4"/>
  <c r="AV116" i="4"/>
  <c r="AD84" i="4"/>
  <c r="R85" i="4"/>
  <c r="BG116" i="4"/>
  <c r="S117" i="4"/>
  <c r="BE101" i="4"/>
  <c r="BK100" i="4"/>
  <c r="AI101" i="4"/>
  <c r="T85" i="4"/>
  <c r="E100" i="4"/>
  <c r="Y100" i="4"/>
  <c r="T84" i="4"/>
  <c r="AV101" i="4"/>
  <c r="Y101" i="4"/>
  <c r="X116" i="4"/>
  <c r="I101" i="4"/>
  <c r="D84" i="4"/>
  <c r="L116" i="4"/>
  <c r="F84" i="4"/>
  <c r="AB100" i="4"/>
  <c r="AV100" i="4"/>
  <c r="AZ101" i="4"/>
  <c r="AM116" i="4"/>
  <c r="AG100" i="4"/>
  <c r="AQ100" i="4"/>
  <c r="BD101" i="4"/>
  <c r="AO100" i="4"/>
  <c r="L85" i="4"/>
  <c r="AO101" i="4"/>
  <c r="L84" i="4"/>
  <c r="AZ100" i="4"/>
  <c r="BH100" i="4"/>
  <c r="BL100" i="4"/>
  <c r="BH101" i="4"/>
  <c r="AY116" i="4"/>
  <c r="AW100" i="4"/>
  <c r="BG101" i="4"/>
  <c r="AE101" i="4"/>
  <c r="P85" i="4"/>
  <c r="AM116" i="5"/>
  <c r="G101" i="5"/>
  <c r="J117" i="5"/>
  <c r="AM117" i="5"/>
  <c r="BC117" i="5"/>
  <c r="R117" i="4"/>
  <c r="BH85" i="4"/>
  <c r="AJ85" i="4"/>
  <c r="M84" i="4"/>
  <c r="AX85" i="4"/>
  <c r="AJ84" i="4"/>
  <c r="M85" i="4"/>
  <c r="F117" i="4"/>
  <c r="BB85" i="4"/>
  <c r="AN85" i="4"/>
  <c r="Q84" i="4"/>
  <c r="G101" i="4"/>
  <c r="BK117" i="4"/>
  <c r="U100" i="4"/>
  <c r="AT101" i="4"/>
  <c r="AV85" i="4"/>
  <c r="AU85" i="4"/>
  <c r="AA117" i="4"/>
  <c r="L101" i="4"/>
  <c r="BH84" i="4"/>
  <c r="D116" i="4"/>
  <c r="Z85" i="4"/>
  <c r="AL84" i="4"/>
  <c r="BD84" i="4"/>
  <c r="BC85" i="4"/>
  <c r="AI117" i="4"/>
  <c r="AG84" i="4"/>
  <c r="AH85" i="4"/>
  <c r="G85" i="4"/>
  <c r="N117" i="4"/>
  <c r="AH84" i="4"/>
  <c r="AE84" i="4"/>
  <c r="AR85" i="4"/>
  <c r="AC84" i="4"/>
  <c r="AI85" i="4"/>
  <c r="V116" i="4"/>
  <c r="BJ84" i="4"/>
  <c r="BG84" i="4"/>
  <c r="J116" i="4"/>
  <c r="AR84" i="4"/>
  <c r="AK84" i="4"/>
  <c r="E85" i="4"/>
  <c r="AS84" i="4"/>
  <c r="R116" i="4"/>
  <c r="AZ84" i="4"/>
  <c r="AB84" i="4"/>
  <c r="BE84" i="4"/>
  <c r="I85" i="4"/>
  <c r="AM101" i="5"/>
  <c r="F101" i="5"/>
  <c r="BB116" i="5"/>
  <c r="Z117" i="5"/>
  <c r="BC100" i="5"/>
  <c r="BM116" i="5"/>
  <c r="R117" i="5"/>
  <c r="N101" i="5"/>
  <c r="F116" i="5"/>
  <c r="W101" i="5"/>
  <c r="F117" i="5"/>
  <c r="BF117" i="5"/>
  <c r="AL101" i="5"/>
  <c r="W117" i="4"/>
  <c r="AE85" i="4"/>
  <c r="L117" i="4"/>
  <c r="BF84" i="4"/>
  <c r="Z84" i="4"/>
  <c r="BC84" i="4"/>
  <c r="W84" i="4"/>
  <c r="AT85" i="4"/>
  <c r="BC117" i="4"/>
  <c r="AI116" i="4"/>
  <c r="BD85" i="4"/>
  <c r="S67" i="4"/>
  <c r="AS116" i="5"/>
  <c r="AH117" i="5"/>
  <c r="BK100" i="5"/>
  <c r="P116" i="4"/>
  <c r="BG85" i="4"/>
  <c r="AA85" i="4"/>
  <c r="D117" i="4"/>
  <c r="H116" i="4"/>
  <c r="BB84" i="4"/>
  <c r="AY84" i="4"/>
  <c r="S84" i="4"/>
  <c r="AP85" i="4"/>
  <c r="O66" i="4"/>
  <c r="V101" i="5"/>
  <c r="AF84" i="4"/>
  <c r="W117" i="5"/>
  <c r="W85" i="4"/>
  <c r="AX84" i="4"/>
  <c r="AU84" i="4"/>
  <c r="O84" i="4"/>
  <c r="AL85" i="4"/>
  <c r="F85" i="4"/>
  <c r="AE116" i="4"/>
  <c r="O116" i="4"/>
  <c r="G100" i="4"/>
  <c r="K67" i="4"/>
  <c r="AU101" i="5"/>
  <c r="AH101" i="5"/>
  <c r="G66" i="4"/>
  <c r="BN117" i="5"/>
  <c r="G116" i="5"/>
  <c r="AM117" i="4"/>
  <c r="AY85" i="4"/>
  <c r="K84" i="4"/>
  <c r="BK116" i="4"/>
  <c r="AE117" i="4"/>
  <c r="O117" i="4"/>
  <c r="AV84" i="4"/>
  <c r="U101" i="4"/>
  <c r="O85" i="4"/>
  <c r="AP84" i="4"/>
  <c r="AM84" i="4"/>
  <c r="BJ85" i="4"/>
  <c r="AD85" i="4"/>
  <c r="AU117" i="4"/>
  <c r="AA116" i="4"/>
  <c r="BM101" i="4"/>
  <c r="D85" i="4"/>
  <c r="AN117" i="4"/>
  <c r="F100" i="4"/>
  <c r="G84" i="4"/>
  <c r="AJ101" i="4"/>
  <c r="H117" i="4"/>
  <c r="T117" i="4"/>
  <c r="BC116" i="4"/>
  <c r="G117" i="4"/>
  <c r="S85" i="4"/>
  <c r="AT84" i="4"/>
  <c r="AQ84" i="4"/>
  <c r="AU116" i="4"/>
  <c r="X117" i="4"/>
  <c r="AQ85" i="4"/>
  <c r="K85" i="4"/>
  <c r="AI84" i="4"/>
  <c r="BF85" i="4"/>
  <c r="BM100" i="4"/>
  <c r="BI116" i="5"/>
  <c r="AX117" i="5"/>
  <c r="O100" i="4"/>
  <c r="AF116" i="4"/>
  <c r="BL84" i="4"/>
  <c r="BK85" i="4"/>
  <c r="AQ117" i="4"/>
  <c r="AN101" i="4"/>
  <c r="AO84" i="4"/>
  <c r="AB101" i="4"/>
  <c r="Q101" i="4"/>
  <c r="AF85" i="4"/>
  <c r="BG66" i="4"/>
  <c r="AE67" i="4"/>
  <c r="BH67" i="5"/>
  <c r="G117" i="5"/>
  <c r="BI67" i="5"/>
  <c r="Q100" i="4"/>
  <c r="O101" i="4"/>
  <c r="AF117" i="4"/>
  <c r="AN100" i="4"/>
  <c r="BL85" i="4"/>
  <c r="W67" i="4"/>
  <c r="S101" i="4"/>
  <c r="AM101" i="4"/>
  <c r="H85" i="4"/>
  <c r="AW84" i="4"/>
  <c r="AJ100" i="4"/>
  <c r="W100" i="4"/>
  <c r="AU100" i="4"/>
  <c r="N100" i="4"/>
  <c r="BD100" i="4"/>
  <c r="AR101" i="4"/>
  <c r="AG101" i="4"/>
  <c r="AA100" i="4"/>
  <c r="BC101" i="4"/>
  <c r="X85" i="4"/>
  <c r="M100" i="4"/>
  <c r="AL101" i="4"/>
  <c r="P100" i="4"/>
  <c r="BK101" i="4"/>
  <c r="K100" i="4"/>
  <c r="BB101" i="4"/>
  <c r="AF100" i="4"/>
  <c r="I100" i="4"/>
  <c r="AU100" i="5"/>
  <c r="BB101" i="5"/>
  <c r="M117" i="5"/>
  <c r="M101" i="4"/>
  <c r="AU101" i="4"/>
  <c r="W101" i="4"/>
  <c r="AR100" i="4"/>
  <c r="AF101" i="4"/>
  <c r="K101" i="4"/>
  <c r="BC100" i="4"/>
  <c r="AM100" i="4"/>
  <c r="X84" i="4"/>
  <c r="H84" i="4"/>
  <c r="AY67" i="4"/>
  <c r="AI67" i="4"/>
  <c r="AA101" i="4"/>
  <c r="BI117" i="4"/>
  <c r="AG117" i="5"/>
  <c r="BA116" i="5"/>
  <c r="Q117" i="5"/>
  <c r="AG116" i="4"/>
  <c r="BJ116" i="4"/>
  <c r="AD116" i="4"/>
  <c r="BE117" i="4"/>
  <c r="N101" i="4"/>
  <c r="BF116" i="4"/>
  <c r="Z116" i="4"/>
  <c r="H101" i="4"/>
  <c r="O101" i="5"/>
  <c r="BL117" i="5"/>
  <c r="AF117" i="5"/>
  <c r="BF101" i="5"/>
  <c r="Z101" i="5"/>
  <c r="AE101" i="5"/>
  <c r="AO116" i="4"/>
  <c r="BJ117" i="4"/>
  <c r="AD117" i="4"/>
  <c r="BM117" i="4"/>
  <c r="R101" i="4"/>
  <c r="BF117" i="4"/>
  <c r="Z117" i="4"/>
  <c r="H100" i="4"/>
  <c r="BE116" i="4"/>
  <c r="AL117" i="4"/>
  <c r="Q117" i="4"/>
  <c r="AH117" i="4"/>
  <c r="L100" i="4"/>
  <c r="BM116" i="4"/>
  <c r="Y117" i="4"/>
  <c r="J100" i="4"/>
  <c r="AP116" i="4"/>
  <c r="P101" i="4"/>
  <c r="AV117" i="5"/>
  <c r="P117" i="5"/>
  <c r="AP101" i="5"/>
  <c r="J101" i="5"/>
  <c r="AE100" i="5"/>
  <c r="Q116" i="4"/>
  <c r="BB116" i="4"/>
  <c r="AO117" i="4"/>
  <c r="R100" i="4"/>
  <c r="F101" i="4"/>
  <c r="AX116" i="4"/>
  <c r="BE100" i="4"/>
  <c r="T101" i="4"/>
  <c r="D101" i="4"/>
  <c r="Y84" i="4"/>
  <c r="E84" i="4"/>
  <c r="BK117" i="5"/>
  <c r="BD116" i="5"/>
  <c r="X116" i="5"/>
  <c r="AX101" i="5"/>
  <c r="R101" i="5"/>
  <c r="Y116" i="4"/>
  <c r="BB117" i="4"/>
  <c r="AW117" i="4"/>
  <c r="V100" i="4"/>
  <c r="J101" i="4"/>
  <c r="AX117" i="4"/>
  <c r="T100" i="4"/>
  <c r="D100" i="4"/>
  <c r="BM84" i="4"/>
  <c r="BA84" i="4"/>
  <c r="AS117" i="5"/>
  <c r="M116" i="5"/>
  <c r="BL116" i="5"/>
  <c r="BD117" i="5"/>
  <c r="AV116" i="5"/>
  <c r="AN117" i="5"/>
  <c r="AF116" i="5"/>
  <c r="X117" i="5"/>
  <c r="P116" i="5"/>
  <c r="H117" i="5"/>
  <c r="BJ100" i="5"/>
  <c r="BF100" i="5"/>
  <c r="BB100" i="5"/>
  <c r="AX100" i="5"/>
  <c r="AT100" i="5"/>
  <c r="AP100" i="5"/>
  <c r="AL100" i="5"/>
  <c r="AH100" i="5"/>
  <c r="AD100" i="5"/>
  <c r="Z100" i="5"/>
  <c r="V100" i="5"/>
  <c r="R100" i="5"/>
  <c r="N100" i="5"/>
  <c r="J100" i="5"/>
  <c r="F100" i="5"/>
  <c r="BI84" i="4"/>
  <c r="BN84" i="4"/>
  <c r="BI101" i="5"/>
  <c r="AS101" i="5"/>
  <c r="AC101" i="5"/>
  <c r="M101" i="5"/>
  <c r="BN101" i="5"/>
  <c r="K100" i="5"/>
  <c r="BF67" i="5"/>
  <c r="AX67" i="5"/>
  <c r="AP67" i="5"/>
  <c r="AH67" i="5"/>
  <c r="Z67" i="5"/>
  <c r="R67" i="5"/>
  <c r="J67" i="5"/>
  <c r="BM66" i="5"/>
  <c r="BC66" i="5"/>
  <c r="AU66" i="5"/>
  <c r="AM66" i="5"/>
  <c r="AE66" i="5"/>
  <c r="W66" i="5"/>
  <c r="O66" i="5"/>
  <c r="G66" i="5"/>
  <c r="AZ116" i="5"/>
  <c r="AJ116" i="5"/>
  <c r="T116" i="5"/>
  <c r="D116" i="5"/>
  <c r="BI85" i="5"/>
  <c r="BA85" i="5"/>
  <c r="AO85" i="5"/>
  <c r="AG85" i="5"/>
  <c r="W85" i="5"/>
  <c r="O85" i="5"/>
  <c r="G85" i="5"/>
  <c r="BH84" i="5"/>
  <c r="AZ84" i="5"/>
  <c r="AR84" i="5"/>
  <c r="AJ84" i="5"/>
  <c r="AB84" i="5"/>
  <c r="T84" i="5"/>
  <c r="L84" i="5"/>
  <c r="D84" i="5"/>
  <c r="BM101" i="5"/>
  <c r="AW101" i="5"/>
  <c r="AG101" i="5"/>
  <c r="Q101" i="5"/>
  <c r="G100" i="5"/>
  <c r="S101" i="5"/>
  <c r="BN67" i="5"/>
  <c r="BB67" i="5"/>
  <c r="AT67" i="5"/>
  <c r="AL67" i="5"/>
  <c r="AD67" i="5"/>
  <c r="V67" i="5"/>
  <c r="N67" i="5"/>
  <c r="F67" i="5"/>
  <c r="BK66" i="5"/>
  <c r="AY66" i="5"/>
  <c r="AQ66" i="5"/>
  <c r="AI66" i="5"/>
  <c r="AA66" i="5"/>
  <c r="S66" i="5"/>
  <c r="K66" i="5"/>
  <c r="BH116" i="5"/>
  <c r="AR116" i="5"/>
  <c r="AB116" i="5"/>
  <c r="L116" i="5"/>
  <c r="BK85" i="5"/>
  <c r="BC85" i="5"/>
  <c r="AU85" i="5"/>
  <c r="AM85" i="5"/>
  <c r="AE85" i="5"/>
  <c r="U85" i="5"/>
  <c r="I85" i="5"/>
  <c r="BL84" i="5"/>
  <c r="BD84" i="5"/>
  <c r="AV84" i="5"/>
  <c r="AN84" i="5"/>
  <c r="AF84" i="5"/>
  <c r="X84" i="5"/>
  <c r="P84" i="5"/>
  <c r="H84" i="5"/>
  <c r="X101" i="5"/>
  <c r="X100" i="5"/>
  <c r="X99" i="5"/>
  <c r="BG99" i="5"/>
  <c r="BG100" i="5"/>
  <c r="AY99" i="5"/>
  <c r="AY101" i="5"/>
  <c r="AY100" i="5"/>
  <c r="AQ99" i="5"/>
  <c r="AQ100" i="5"/>
  <c r="AI99" i="5"/>
  <c r="AI101" i="5"/>
  <c r="AI100" i="5"/>
  <c r="AA99" i="5"/>
  <c r="AA100" i="5"/>
  <c r="BE101" i="5"/>
  <c r="BA101" i="5"/>
  <c r="AO101" i="5"/>
  <c r="AK101" i="5"/>
  <c r="Y101" i="5"/>
  <c r="U101" i="5"/>
  <c r="I101" i="5"/>
  <c r="E101" i="5"/>
  <c r="AU116" i="5"/>
  <c r="O116" i="5"/>
  <c r="AT117" i="5"/>
  <c r="N117" i="5"/>
  <c r="BH101" i="5"/>
  <c r="BD101" i="5"/>
  <c r="AZ101" i="5"/>
  <c r="AV101" i="5"/>
  <c r="AR101" i="5"/>
  <c r="AN101" i="5"/>
  <c r="AJ101" i="5"/>
  <c r="AF101" i="5"/>
  <c r="AB101" i="5"/>
  <c r="T101" i="5"/>
  <c r="P101" i="5"/>
  <c r="L101" i="5"/>
  <c r="H101" i="5"/>
  <c r="D101" i="5"/>
  <c r="BJ67" i="5"/>
  <c r="BD67" i="5"/>
  <c r="AZ67" i="5"/>
  <c r="AV67" i="5"/>
  <c r="AR67" i="5"/>
  <c r="AN67" i="5"/>
  <c r="AJ67" i="5"/>
  <c r="AF67" i="5"/>
  <c r="AB67" i="5"/>
  <c r="X67" i="5"/>
  <c r="T67" i="5"/>
  <c r="P67" i="5"/>
  <c r="L67" i="5"/>
  <c r="H67" i="5"/>
  <c r="D67" i="5"/>
  <c r="BG66" i="5"/>
  <c r="BE66" i="5"/>
  <c r="BA66" i="5"/>
  <c r="AW66" i="5"/>
  <c r="AS66" i="5"/>
  <c r="AO66" i="5"/>
  <c r="AK66" i="5"/>
  <c r="AG66" i="5"/>
  <c r="AC66" i="5"/>
  <c r="Y66" i="5"/>
  <c r="U66" i="5"/>
  <c r="Q66" i="5"/>
  <c r="M66" i="5"/>
  <c r="I66" i="5"/>
  <c r="E66" i="5"/>
  <c r="BG117" i="5"/>
  <c r="AY117" i="5"/>
  <c r="AQ117" i="5"/>
  <c r="AI117" i="5"/>
  <c r="AA117" i="5"/>
  <c r="S117" i="5"/>
  <c r="K117" i="5"/>
  <c r="BL101" i="5"/>
  <c r="BM85" i="5"/>
  <c r="BG85" i="5"/>
  <c r="BE85" i="5"/>
  <c r="AY85" i="5"/>
  <c r="AW85" i="5"/>
  <c r="AQ85" i="5"/>
  <c r="AK85" i="5"/>
  <c r="AI85" i="5"/>
  <c r="AA85" i="5"/>
  <c r="Y85" i="5"/>
  <c r="S85" i="5"/>
  <c r="Q85" i="5"/>
  <c r="K85" i="5"/>
  <c r="E85" i="5"/>
  <c r="BN84" i="5"/>
  <c r="BJ84" i="5"/>
  <c r="BF84" i="5"/>
  <c r="BB84" i="5"/>
  <c r="AX84" i="5"/>
  <c r="AT84" i="5"/>
  <c r="AP84" i="5"/>
  <c r="AL84" i="5"/>
  <c r="AH84" i="5"/>
  <c r="AD84" i="5"/>
  <c r="Z84" i="5"/>
  <c r="V84" i="5"/>
  <c r="R84" i="5"/>
  <c r="N84" i="5"/>
  <c r="J84" i="5"/>
  <c r="F84" i="5"/>
  <c r="BB117" i="5"/>
  <c r="V117" i="5"/>
  <c r="BC116" i="5"/>
  <c r="W116" i="5"/>
  <c r="AU117" i="5"/>
  <c r="AE117" i="5"/>
  <c r="O117" i="5"/>
  <c r="BJ116" i="5"/>
  <c r="AT116" i="5"/>
  <c r="AD116" i="5"/>
  <c r="N116" i="5"/>
  <c r="BM117" i="5"/>
  <c r="BI117" i="5"/>
  <c r="AC117" i="5"/>
  <c r="BN116" i="5"/>
  <c r="BF116" i="5"/>
  <c r="AX116" i="5"/>
  <c r="AP116" i="5"/>
  <c r="AH116" i="5"/>
  <c r="Z116" i="5"/>
  <c r="R116" i="5"/>
  <c r="J116" i="5"/>
  <c r="BK101" i="5"/>
  <c r="BM100" i="5"/>
  <c r="BI100" i="5"/>
  <c r="BE100" i="5"/>
  <c r="BA100" i="5"/>
  <c r="AW100" i="5"/>
  <c r="AS100" i="5"/>
  <c r="AO100" i="5"/>
  <c r="AK100" i="5"/>
  <c r="AG100" i="5"/>
  <c r="AC100" i="5"/>
  <c r="Y100" i="5"/>
  <c r="U100" i="5"/>
  <c r="Q100" i="5"/>
  <c r="M100" i="5"/>
  <c r="I100" i="5"/>
  <c r="E100" i="5"/>
  <c r="O100" i="5"/>
  <c r="AQ101" i="5"/>
  <c r="BK116" i="5"/>
  <c r="AE116" i="5"/>
  <c r="BJ117" i="5"/>
  <c r="AD117" i="5"/>
  <c r="W100" i="5"/>
  <c r="BN100" i="5"/>
  <c r="BH100" i="5"/>
  <c r="BD100" i="5"/>
  <c r="AZ100" i="5"/>
  <c r="AV100" i="5"/>
  <c r="AR100" i="5"/>
  <c r="AN100" i="5"/>
  <c r="AJ100" i="5"/>
  <c r="AF100" i="5"/>
  <c r="AB100" i="5"/>
  <c r="T100" i="5"/>
  <c r="P100" i="5"/>
  <c r="L100" i="5"/>
  <c r="H100" i="5"/>
  <c r="D100" i="5"/>
  <c r="S100" i="5"/>
  <c r="K101" i="5"/>
  <c r="BN66" i="5"/>
  <c r="BJ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H66" i="5"/>
  <c r="AF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BM67" i="5"/>
  <c r="BK67" i="5"/>
  <c r="BG67" i="5"/>
  <c r="BE67" i="5"/>
  <c r="BC67" i="5"/>
  <c r="BA67" i="5"/>
  <c r="AY67" i="5"/>
  <c r="AW67" i="5"/>
  <c r="AU67" i="5"/>
  <c r="AS67" i="5"/>
  <c r="AQ67" i="5"/>
  <c r="AO67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G116" i="5"/>
  <c r="AY116" i="5"/>
  <c r="AQ116" i="5"/>
  <c r="AI116" i="5"/>
  <c r="AA116" i="5"/>
  <c r="S116" i="5"/>
  <c r="K116" i="5"/>
  <c r="BH117" i="5"/>
  <c r="AZ117" i="5"/>
  <c r="AR117" i="5"/>
  <c r="AJ117" i="5"/>
  <c r="AB117" i="5"/>
  <c r="T117" i="5"/>
  <c r="L117" i="5"/>
  <c r="D117" i="5"/>
  <c r="BL100" i="5"/>
  <c r="BM84" i="5"/>
  <c r="BK84" i="5"/>
  <c r="BI84" i="5"/>
  <c r="BG84" i="5"/>
  <c r="BE84" i="5"/>
  <c r="BC84" i="5"/>
  <c r="BA84" i="5"/>
  <c r="AY84" i="5"/>
  <c r="AW84" i="5"/>
  <c r="AU84" i="5"/>
  <c r="AQ84" i="5"/>
  <c r="AO84" i="5"/>
  <c r="AM84" i="5"/>
  <c r="AK84" i="5"/>
  <c r="AI84" i="5"/>
  <c r="AG84" i="5"/>
  <c r="AE84" i="5"/>
  <c r="AA84" i="5"/>
  <c r="Y84" i="5"/>
  <c r="W84" i="5"/>
  <c r="U84" i="5"/>
  <c r="S84" i="5"/>
  <c r="Q84" i="5"/>
  <c r="O84" i="5"/>
  <c r="K84" i="5"/>
  <c r="I84" i="5"/>
  <c r="G84" i="5"/>
  <c r="E84" i="5"/>
  <c r="BN85" i="5"/>
  <c r="BL85" i="5"/>
  <c r="BJ85" i="5"/>
  <c r="BH85" i="5"/>
  <c r="BF85" i="5"/>
  <c r="BD85" i="5"/>
  <c r="BB85" i="5"/>
  <c r="AZ85" i="5"/>
  <c r="AX85" i="5"/>
  <c r="AV85" i="5"/>
  <c r="AT85" i="5"/>
  <c r="AR85" i="5"/>
  <c r="AP85" i="5"/>
  <c r="AN85" i="5"/>
  <c r="AL85" i="5"/>
  <c r="AJ85" i="5"/>
  <c r="AH85" i="5"/>
  <c r="AF85" i="5"/>
  <c r="AD85" i="5"/>
  <c r="AB85" i="5"/>
  <c r="Z85" i="5"/>
  <c r="X85" i="5"/>
  <c r="V85" i="5"/>
  <c r="T85" i="5"/>
  <c r="R85" i="5"/>
  <c r="P85" i="5"/>
  <c r="N85" i="5"/>
  <c r="L85" i="5"/>
  <c r="J85" i="5"/>
  <c r="H85" i="5"/>
  <c r="F85" i="5"/>
  <c r="D85" i="5"/>
  <c r="BN99" i="4"/>
  <c r="BN100" i="4"/>
  <c r="X101" i="4"/>
  <c r="X99" i="4"/>
  <c r="X100" i="4"/>
  <c r="BN101" i="4"/>
  <c r="BN85" i="4"/>
  <c r="BM85" i="4"/>
  <c r="BI85" i="4"/>
  <c r="BE85" i="4"/>
  <c r="BA85" i="4"/>
  <c r="AW85" i="4"/>
  <c r="AS85" i="4"/>
  <c r="AO85" i="4"/>
  <c r="AK85" i="4"/>
  <c r="AG85" i="4"/>
  <c r="AC85" i="4"/>
  <c r="Y85" i="4"/>
  <c r="U85" i="4"/>
  <c r="Q85" i="4"/>
  <c r="BI100" i="4"/>
  <c r="BA100" i="4"/>
  <c r="AS100" i="4"/>
  <c r="AK100" i="4"/>
  <c r="AC100" i="4"/>
  <c r="AF66" i="4"/>
  <c r="R66" i="4"/>
  <c r="L66" i="4"/>
  <c r="H66" i="4"/>
  <c r="D66" i="4"/>
  <c r="BM67" i="4"/>
  <c r="BI67" i="4"/>
  <c r="BE67" i="4"/>
  <c r="BA67" i="4"/>
  <c r="AW67" i="4"/>
  <c r="AS67" i="4"/>
  <c r="AO67" i="4"/>
  <c r="AK67" i="4"/>
  <c r="AG67" i="4"/>
  <c r="AC67" i="4"/>
  <c r="Y67" i="4"/>
  <c r="U67" i="4"/>
  <c r="Q67" i="4"/>
  <c r="M67" i="4"/>
  <c r="I67" i="4"/>
  <c r="E67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H66" i="4"/>
  <c r="AD66" i="4"/>
  <c r="AB66" i="4"/>
  <c r="Z66" i="4"/>
  <c r="X66" i="4"/>
  <c r="V66" i="4"/>
  <c r="T66" i="4"/>
  <c r="P66" i="4"/>
  <c r="N66" i="4"/>
  <c r="J66" i="4"/>
  <c r="F66" i="4"/>
  <c r="BP48" i="4"/>
  <c r="BQ48" i="4" s="1"/>
  <c r="BI115" i="4"/>
  <c r="BI116" i="4"/>
  <c r="BA115" i="4"/>
  <c r="BA116" i="4"/>
  <c r="AS115" i="4"/>
  <c r="AS116" i="4"/>
  <c r="AK115" i="4"/>
  <c r="AK116" i="4"/>
  <c r="AC115" i="4"/>
  <c r="AC116" i="4"/>
  <c r="U115" i="4"/>
  <c r="U116" i="4"/>
  <c r="M115" i="4"/>
  <c r="M116" i="4"/>
  <c r="E115" i="4"/>
  <c r="E116" i="4"/>
  <c r="BJ99" i="4"/>
  <c r="BJ100" i="4"/>
  <c r="BF99" i="4"/>
  <c r="BF100" i="4"/>
  <c r="BB99" i="4"/>
  <c r="BB100" i="4"/>
  <c r="AX99" i="4"/>
  <c r="AX100" i="4"/>
  <c r="AT99" i="4"/>
  <c r="AT100" i="4"/>
  <c r="AP99" i="4"/>
  <c r="AP100" i="4"/>
  <c r="AL99" i="4"/>
  <c r="AL100" i="4"/>
  <c r="AH99" i="4"/>
  <c r="AH100" i="4"/>
  <c r="AD99" i="4"/>
  <c r="AD100" i="4"/>
  <c r="Z99" i="4"/>
  <c r="Z100" i="4"/>
  <c r="BI101" i="4"/>
  <c r="BA101" i="4"/>
  <c r="AS101" i="4"/>
  <c r="AK101" i="4"/>
  <c r="AC101" i="4"/>
  <c r="AF67" i="4"/>
  <c r="R67" i="4"/>
  <c r="L67" i="4"/>
  <c r="H67" i="4"/>
  <c r="D67" i="4"/>
  <c r="BM66" i="4"/>
  <c r="BI66" i="4"/>
  <c r="BE66" i="4"/>
  <c r="BA66" i="4"/>
  <c r="AW66" i="4"/>
  <c r="AS66" i="4"/>
  <c r="AO66" i="4"/>
  <c r="AK66" i="4"/>
  <c r="AG66" i="4"/>
  <c r="AC66" i="4"/>
  <c r="Y66" i="4"/>
  <c r="U66" i="4"/>
  <c r="Q66" i="4"/>
  <c r="M66" i="4"/>
  <c r="I66" i="4"/>
  <c r="E66" i="4"/>
  <c r="BN67" i="4"/>
  <c r="BL67" i="4"/>
  <c r="BJ67" i="4"/>
  <c r="BH67" i="4"/>
  <c r="BF67" i="4"/>
  <c r="BD67" i="4"/>
  <c r="BB67" i="4"/>
  <c r="AZ67" i="4"/>
  <c r="AX67" i="4"/>
  <c r="AV67" i="4"/>
  <c r="AT67" i="4"/>
  <c r="AR67" i="4"/>
  <c r="AP67" i="4"/>
  <c r="AN67" i="4"/>
  <c r="AL67" i="4"/>
  <c r="AJ67" i="4"/>
  <c r="AH67" i="4"/>
  <c r="AD67" i="4"/>
  <c r="AB67" i="4"/>
  <c r="Z67" i="4"/>
  <c r="X67" i="4"/>
  <c r="V67" i="4"/>
  <c r="T67" i="4"/>
  <c r="P67" i="4"/>
  <c r="N67" i="4"/>
  <c r="J67" i="4"/>
  <c r="F67" i="4"/>
  <c r="BP48" i="5" l="1"/>
  <c r="BQ48" i="5" s="1"/>
  <c r="BP49" i="4"/>
  <c r="BQ49" i="4" s="1"/>
  <c r="BP49" i="5"/>
  <c r="BQ49" i="5" s="1"/>
  <c r="BP34" i="5"/>
  <c r="BP116" i="4"/>
  <c r="BQ116" i="4" s="1"/>
  <c r="BP85" i="4"/>
  <c r="BQ85" i="4" s="1"/>
  <c r="F9" i="6" s="1"/>
  <c r="F36" i="6" s="1"/>
  <c r="BP100" i="4"/>
  <c r="BQ100" i="4" s="1"/>
  <c r="BP84" i="4"/>
  <c r="BQ84" i="4" s="1"/>
  <c r="BP117" i="4"/>
  <c r="BQ117" i="4" s="1"/>
  <c r="F22" i="6" s="1"/>
  <c r="BP101" i="4"/>
  <c r="BQ101" i="4" s="1"/>
  <c r="F17" i="6" s="1"/>
  <c r="BP85" i="5"/>
  <c r="BQ85" i="5" s="1"/>
  <c r="G9" i="6" s="1"/>
  <c r="G36" i="6" s="1"/>
  <c r="BP84" i="5"/>
  <c r="BQ84" i="5" s="1"/>
  <c r="BP116" i="5"/>
  <c r="BQ116" i="5" s="1"/>
  <c r="BP101" i="5"/>
  <c r="BQ101" i="5" s="1"/>
  <c r="G17" i="6" s="1"/>
  <c r="G44" i="6" s="1"/>
  <c r="BP117" i="5"/>
  <c r="BQ117" i="5" s="1"/>
  <c r="G22" i="6" s="1"/>
  <c r="G49" i="6" s="1"/>
  <c r="BP66" i="5"/>
  <c r="BQ66" i="5" s="1"/>
  <c r="BP100" i="5"/>
  <c r="BQ100" i="5" s="1"/>
  <c r="BP67" i="5"/>
  <c r="BQ67" i="5" s="1"/>
  <c r="G4" i="6" s="1"/>
  <c r="G31" i="6" s="1"/>
  <c r="BP67" i="4"/>
  <c r="BQ67" i="4" s="1"/>
  <c r="F4" i="6" s="1"/>
  <c r="F31" i="6" s="1"/>
  <c r="BP66" i="4"/>
  <c r="BQ66" i="4" s="1"/>
  <c r="G54" i="6" l="1"/>
  <c r="C9" i="6"/>
  <c r="N3" i="6"/>
  <c r="C22" i="6"/>
  <c r="F49" i="6"/>
  <c r="J49" i="6" s="1"/>
  <c r="P3" i="6"/>
  <c r="F44" i="6"/>
  <c r="BQ51" i="4"/>
  <c r="R3" i="6"/>
  <c r="C17" i="6"/>
  <c r="J31" i="6"/>
  <c r="M3" i="6"/>
  <c r="J4" i="6"/>
  <c r="C31" i="6"/>
  <c r="S3" i="6"/>
  <c r="J22" i="6"/>
  <c r="C49" i="6"/>
  <c r="J36" i="6"/>
  <c r="O3" i="6"/>
  <c r="C36" i="6"/>
  <c r="J9" i="6"/>
  <c r="F27" i="6"/>
  <c r="C4" i="6"/>
  <c r="L3" i="6"/>
  <c r="Q3" i="6"/>
  <c r="J17" i="6"/>
  <c r="C44" i="6"/>
  <c r="G27" i="6"/>
  <c r="BQ51" i="5"/>
  <c r="T3" i="6" l="1"/>
  <c r="U3" i="6"/>
  <c r="J27" i="6"/>
  <c r="C27" i="6"/>
  <c r="C54" i="6"/>
  <c r="J44" i="6"/>
  <c r="J54" i="6" s="1"/>
  <c r="F54" i="6"/>
</calcChain>
</file>

<file path=xl/sharedStrings.xml><?xml version="1.0" encoding="utf-8"?>
<sst xmlns="http://schemas.openxmlformats.org/spreadsheetml/2006/main" count="412" uniqueCount="109">
  <si>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</si>
  <si>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</si>
  <si>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</si>
  <si>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</si>
  <si>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</si>
  <si>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</si>
  <si>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</si>
  <si>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</si>
  <si>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</si>
  <si>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</si>
  <si>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</si>
  <si>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</si>
  <si>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</si>
  <si>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</si>
  <si>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</si>
  <si>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</si>
  <si>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</si>
  <si>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</si>
  <si>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</si>
  <si>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</si>
  <si>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</si>
  <si>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</si>
  <si>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</si>
  <si>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</si>
  <si>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</si>
  <si>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</si>
  <si>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</si>
  <si>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</si>
  <si>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</si>
  <si>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</si>
  <si>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</si>
  <si>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</si>
  <si>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</si>
  <si>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</si>
  <si>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</si>
  <si>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</si>
  <si>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</si>
  <si>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</si>
  <si>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</si>
  <si>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</si>
  <si>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</si>
  <si>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</si>
  <si>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</si>
  <si>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</si>
  <si>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</si>
  <si>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</si>
  <si>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</si>
  <si>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</si>
  <si>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</si>
  <si>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</si>
  <si>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</si>
  <si>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</si>
  <si>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</si>
  <si>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</si>
  <si>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</si>
  <si>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</si>
  <si>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</si>
  <si>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</si>
  <si>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</si>
  <si>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</si>
  <si>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</si>
  <si>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сливки/немолоко</t>
  </si>
  <si>
    <t>с джемом</t>
  </si>
  <si>
    <t>немолоко</t>
  </si>
  <si>
    <t>без сметаны, с фрикад.</t>
  </si>
  <si>
    <t>котлета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</si>
  <si>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</si>
  <si>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</si>
  <si>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</si>
  <si>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</si>
  <si>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</si>
  <si>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</si>
  <si>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</si>
  <si>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</si>
  <si>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</si>
  <si>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</si>
  <si>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</si>
  <si>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</si>
  <si>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</si>
  <si>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</si>
  <si>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</si>
  <si>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ВСЕГО за день</t>
  </si>
  <si>
    <t>Дети с 3 - 7 лет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</si>
  <si>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</si>
  <si>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</si>
  <si>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</si>
  <si>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</si>
  <si>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</si>
  <si>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</si>
  <si>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</si>
  <si>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</si>
  <si>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</si>
  <si>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</si>
  <si>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</si>
  <si>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</si>
  <si>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>Аскорбиновая кислота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</si>
  <si>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</si>
  <si>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</si>
  <si>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</si>
  <si>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</si>
  <si>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</si>
  <si>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</si>
  <si>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</si>
  <si>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</si>
  <si>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>Молоко</t>
  </si>
  <si>
    <t>Завхоз                                              Г.М. Романашенко</t>
  </si>
  <si>
    <t>Повар                                               Т.В. Доголева</t>
  </si>
  <si>
    <t xml:space="preserve">                                                                                                                                  С.А. Макаревич</t>
  </si>
  <si>
    <t xml:space="preserve">  _______________________ С.А. Макаревич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</si>
</sst>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1"/>
      <color rgb="FF00B0F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23" fillId="4" borderId="2" xfId="0" applyFont="1" applyFill="1" applyBorder="1"/>
    <xf numFmtId="0" fontId="0" fillId="0" borderId="0" xfId="0" applyAlignment="1"/>
    <xf numFmtId="0" fontId="24" fillId="8" borderId="2" xfId="0" applyFont="1" applyFill="1" applyBorder="1"/>
    <xf numFmtId="0" fontId="9" fillId="8" borderId="2" xfId="0" applyFont="1" applyFill="1" applyBorder="1"/>
    <xf numFmtId="0" fontId="1" fillId="8" borderId="2" xfId="0" applyFont="1" applyFill="1" applyBorder="1"/>
    <xf numFmtId="0" fontId="25" fillId="8" borderId="2" xfId="0" applyFont="1" applyFill="1" applyBorder="1"/>
    <xf numFmtId="0" fontId="0" fillId="8" borderId="2" xfId="0" applyFont="1" applyFill="1" applyBorder="1"/>
    <xf numFmtId="0" fontId="26" fillId="8" borderId="3" xfId="0" applyFont="1" applyFill="1" applyBorder="1" applyAlignment="1">
      <alignment vertical="center" wrapText="1"/>
    </xf>
    <xf numFmtId="0" fontId="1" fillId="0" borderId="2" xfId="0" applyFont="1" applyBorder="1"/>
    <xf numFmtId="0" fontId="9" fillId="0" borderId="2" xfId="0" applyFont="1" applyBorder="1"/>
    <xf numFmtId="2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6.%20&#1048;&#1102;&#1083;&#1100;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7"/>
  <sheetViews>
    <sheetView zoomScale="75" zoomScaleNormal="75" workbookViewId="0">
      <selection sqref="A1:E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1" width="10.6640625" hidden="1" customWidth="1"/>
    <col min="32" max="32" width="10.6640625" customWidth="1"/>
    <col min="33" max="34" width="8.88671875" hidden="1" customWidth="1"/>
    <col min="35" max="37" width="10.6640625" customWidth="1"/>
    <col min="38" max="41" width="10.6640625" hidden="1" customWidth="1"/>
    <col min="42" max="42" width="10.88671875" hidden="1" customWidth="1"/>
    <col min="43" max="43" width="10.88671875" customWidth="1"/>
    <col min="44" max="50" width="10.88671875" hidden="1" customWidth="1"/>
    <col min="51" max="51" width="10.664062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7" max="67" width="10.77734375" customWidth="1"/>
    <col min="69" max="69" width="12.109375" customWidth="1"/>
  </cols>
  <sheetData>
    <row r="1" spans="1:69" x14ac:dyDescent="0.3">
      <c r="A1" s="84" t="s">
        <v>0</v>
      </c>
      <c r="B1" s="84"/>
      <c r="C1" s="84"/>
      <c r="D1" s="84"/>
      <c r="E1" s="84"/>
      <c r="F1" s="84"/>
    </row>
    <row r="2" spans="1:69" x14ac:dyDescent="0.3">
      <c r="A2" s="84" t="s">
        <v>107</v>
      </c>
      <c r="B2" s="84"/>
      <c r="C2" s="84"/>
      <c r="D2" s="84"/>
      <c r="E2" s="84"/>
    </row>
    <row r="3" spans="1:69" hidden="1" x14ac:dyDescent="0.3">
      <c r="A3" s="84" t="s">
        <v>98</v>
      </c>
      <c r="B3" s="84"/>
      <c r="C3" s="84"/>
      <c r="D3" s="84"/>
      <c r="E3" s="84"/>
      <c r="K3" t="s">
        <v>35</v>
      </c>
    </row>
    <row r="4" spans="1:69" x14ac:dyDescent="0.3">
      <c r="K4" t="s">
        <v>99</v>
      </c>
    </row>
    <row r="6" spans="1:69" x14ac:dyDescent="0.3">
      <c r="C6" t="s">
        <v>1</v>
      </c>
      <c r="E6" s="1">
        <v>4</v>
      </c>
      <c r="F6" t="s">
        <v>38</v>
      </c>
      <c r="K6" s="48">
        <f>' 3-7 лет (день 5)'!K6</f>
        <v>45502</v>
      </c>
    </row>
    <row r="7" spans="1:69" ht="15" customHeight="1" x14ac:dyDescent="0.3">
      <c r="A7" s="103"/>
      <c r="B7" s="3" t="s">
        <v>2</v>
      </c>
      <c r="C7" s="101" t="s">
        <v>3</v>
      </c>
      <c r="D7" s="100" t="str">
        <f>[1]Цены!A1</f>
        <v>Хлеб пшеничный</v>
      </c>
      <c r="E7" s="100" t="str">
        <f>[1]Цены!B1</f>
        <v>Хлеб ржано-пшеничный</v>
      </c>
      <c r="F7" s="100" t="str">
        <f>[1]Цены!C1</f>
        <v>Сахар</v>
      </c>
      <c r="G7" s="100" t="str">
        <f>[1]Цены!D1</f>
        <v>Чай</v>
      </c>
      <c r="H7" s="100" t="str">
        <f>[1]Цены!E1</f>
        <v>Какао</v>
      </c>
      <c r="I7" s="100" t="str">
        <f>[1]Цены!F1</f>
        <v>Кофейный напиток</v>
      </c>
      <c r="J7" s="100" t="str">
        <f>[1]Цены!G1</f>
        <v>Молоко 2,5%</v>
      </c>
      <c r="K7" s="100" t="str">
        <f>[1]Цены!H1</f>
        <v>Масло сливочное</v>
      </c>
      <c r="L7" s="100" t="str">
        <f>[1]Цены!I1</f>
        <v>Сметана 15%</v>
      </c>
      <c r="M7" s="100" t="str">
        <f>[1]Цены!J1</f>
        <v>Молоко сухое</v>
      </c>
      <c r="N7" s="100" t="str">
        <f>[1]Цены!K1</f>
        <v>Снежок 2,5 %</v>
      </c>
      <c r="O7" s="100" t="str">
        <f>[1]Цены!L1</f>
        <v>Творог 5%</v>
      </c>
      <c r="P7" s="100" t="str">
        <f>[1]Цены!M1</f>
        <v>Молоко сгущенное</v>
      </c>
      <c r="Q7" s="100" t="str">
        <f>[1]Цены!N1</f>
        <v xml:space="preserve">Джем Сава </v>
      </c>
      <c r="R7" s="100" t="str">
        <f>[1]Цены!O1</f>
        <v>Сыр</v>
      </c>
      <c r="S7" s="100" t="str">
        <f>[1]Цены!P1</f>
        <v>Зеленый горошек</v>
      </c>
      <c r="T7" s="100" t="str">
        <f>[1]Цены!Q1</f>
        <v>Кукуруза консервирован.</v>
      </c>
      <c r="U7" s="100" t="str">
        <f>[1]Цены!R1</f>
        <v>Консервы рыбные</v>
      </c>
      <c r="V7" s="100" t="str">
        <f>[1]Цены!S1</f>
        <v>Огурцы консервирован.</v>
      </c>
      <c r="W7" s="100" t="str">
        <f>[1]Цены!T1</f>
        <v>Огурцы свежие</v>
      </c>
      <c r="X7" s="100" t="str">
        <f>[1]Цены!U1</f>
        <v>Яйцо</v>
      </c>
      <c r="Y7" s="100" t="str">
        <f>[1]Цены!V1</f>
        <v>Икра кабачковая</v>
      </c>
      <c r="Z7" s="100" t="str">
        <f>[1]Цены!W1</f>
        <v>Изюм</v>
      </c>
      <c r="AA7" s="100" t="str">
        <f>[1]Цены!X1</f>
        <v>Курага</v>
      </c>
      <c r="AB7" s="100" t="str">
        <f>[1]Цены!Y1</f>
        <v>Чернослив</v>
      </c>
      <c r="AC7" s="100" t="str">
        <f>[1]Цены!Z1</f>
        <v>Шиповник</v>
      </c>
      <c r="AD7" s="100" t="str">
        <f>[1]Цены!AA1</f>
        <v>Сухофрукты</v>
      </c>
      <c r="AE7" s="100" t="str">
        <f>[1]Цены!AB1</f>
        <v>Ягода свежемороженная</v>
      </c>
      <c r="AF7" s="100" t="str">
        <f>[1]Цены!AC1</f>
        <v>Лимон</v>
      </c>
      <c r="AG7" s="100" t="str">
        <f>[1]Цены!AD1</f>
        <v>Кисель</v>
      </c>
      <c r="AH7" s="100" t="str">
        <f>[1]Цены!AE1</f>
        <v xml:space="preserve">Сок </v>
      </c>
      <c r="AI7" s="100" t="str">
        <f>[1]Цены!AF1</f>
        <v>Макаронные изделия</v>
      </c>
      <c r="AJ7" s="100" t="str">
        <f>[1]Цены!AG1</f>
        <v>Мука</v>
      </c>
      <c r="AK7" s="100" t="str">
        <f>[1]Цены!AH1</f>
        <v>Дрожжи</v>
      </c>
      <c r="AL7" s="100" t="str">
        <f>[1]Цены!AI1</f>
        <v>Печенье</v>
      </c>
      <c r="AM7" s="100" t="str">
        <f>[1]Цены!AJ1</f>
        <v>Пряники</v>
      </c>
      <c r="AN7" s="100" t="str">
        <f>[1]Цены!AK1</f>
        <v>Вафли</v>
      </c>
      <c r="AO7" s="100" t="str">
        <f>[1]Цены!AL1</f>
        <v>Конфеты</v>
      </c>
      <c r="AP7" s="100" t="str">
        <f>[1]Цены!AM1</f>
        <v>Повидло Сава</v>
      </c>
      <c r="AQ7" s="100" t="str">
        <f>[1]Цены!AN1</f>
        <v>Крупа геркулес</v>
      </c>
      <c r="AR7" s="100" t="str">
        <f>[1]Цены!AO1</f>
        <v>Крупа горох</v>
      </c>
      <c r="AS7" s="100" t="str">
        <f>[1]Цены!AP1</f>
        <v>Крупа гречневая</v>
      </c>
      <c r="AT7" s="100" t="str">
        <f>[1]Цены!AQ1</f>
        <v>Крупа кукурузная</v>
      </c>
      <c r="AU7" s="100" t="str">
        <f>[1]Цены!AR1</f>
        <v>Крупа манная</v>
      </c>
      <c r="AV7" s="100" t="str">
        <f>[1]Цены!AS1</f>
        <v>Крупа перловая</v>
      </c>
      <c r="AW7" s="100" t="str">
        <f>[1]Цены!AT1</f>
        <v>Крупа пшеничная</v>
      </c>
      <c r="AX7" s="100" t="str">
        <f>[1]Цены!AU1</f>
        <v>Крупа пшено</v>
      </c>
      <c r="AY7" s="100" t="str">
        <f>[1]Цены!AV1</f>
        <v>Крупа ячневая</v>
      </c>
      <c r="AZ7" s="100" t="str">
        <f>[1]Цены!AW1</f>
        <v>Рис</v>
      </c>
      <c r="BA7" s="100" t="str">
        <f>[1]Цены!AX1</f>
        <v>Цыпленок бройлер</v>
      </c>
      <c r="BB7" s="100" t="str">
        <f>[1]Цены!AY1</f>
        <v>Филе куриное</v>
      </c>
      <c r="BC7" s="100" t="str">
        <f>[1]Цены!AZ1</f>
        <v>Фарш говяжий</v>
      </c>
      <c r="BD7" s="100" t="str">
        <f>[1]Цены!BA1</f>
        <v>Печень куриная</v>
      </c>
      <c r="BE7" s="100" t="str">
        <f>[1]Цены!BB1</f>
        <v>Филе минтая</v>
      </c>
      <c r="BF7" s="100" t="str">
        <f>[1]Цены!BC1</f>
        <v>Филе сельди слабосол.</v>
      </c>
      <c r="BG7" s="100" t="str">
        <f>[1]Цены!BD1</f>
        <v>Картофель</v>
      </c>
      <c r="BH7" s="100" t="str">
        <f>[1]Цены!BE1</f>
        <v>Морковь</v>
      </c>
      <c r="BI7" s="100" t="str">
        <f>[1]Цены!BF1</f>
        <v>Лук</v>
      </c>
      <c r="BJ7" s="100" t="str">
        <f>[1]Цены!BG1</f>
        <v>Капуста</v>
      </c>
      <c r="BK7" s="100" t="str">
        <f>[1]Цены!BH1</f>
        <v>Свекла</v>
      </c>
      <c r="BL7" s="100" t="str">
        <f>[1]Цены!BI1</f>
        <v>Томатная паста</v>
      </c>
      <c r="BM7" s="100" t="str">
        <f>[1]Цены!BJ1</f>
        <v>Масло растительное</v>
      </c>
      <c r="BN7" s="100" t="str">
        <f>[1]Цены!BK1</f>
        <v>Соль</v>
      </c>
      <c r="BO7" s="101" t="s">
        <v>95</v>
      </c>
      <c r="BP7" s="94" t="s">
        <v>4</v>
      </c>
      <c r="BQ7" s="94" t="s">
        <v>5</v>
      </c>
    </row>
    <row r="8" spans="1:69" ht="45.75" customHeight="1" x14ac:dyDescent="0.3">
      <c r="A8" s="104"/>
      <c r="B8" s="4" t="s">
        <v>6</v>
      </c>
      <c r="C8" s="102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2"/>
      <c r="BP8" s="94"/>
      <c r="BQ8" s="94"/>
    </row>
    <row r="9" spans="1:69" x14ac:dyDescent="0.3">
      <c r="A9" s="95" t="s">
        <v>7</v>
      </c>
      <c r="B9" s="5" t="str">
        <f>' 3-7 лет (день 5)'!B9</f>
        <v>Каша молочная "Геркулес"</v>
      </c>
      <c r="C9" s="96">
        <f>$E$6</f>
        <v>4</v>
      </c>
      <c r="D9" s="5"/>
      <c r="E9" s="5"/>
      <c r="F9" s="5">
        <v>3.0000000000000001E-3</v>
      </c>
      <c r="G9" s="5"/>
      <c r="H9" s="5"/>
      <c r="I9" s="5"/>
      <c r="J9" s="5">
        <v>0.1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Q9" s="6">
        <v>1.4999999999999999E-2</v>
      </c>
      <c r="AR9" s="6"/>
      <c r="AS9" s="6"/>
      <c r="AT9" s="6"/>
      <c r="AU9" s="6"/>
      <c r="AV9" s="6"/>
      <c r="AW9" s="6"/>
      <c r="AX9" s="6"/>
      <c r="AY9" s="6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5"/>
    </row>
    <row r="10" spans="1:69" x14ac:dyDescent="0.3">
      <c r="A10" s="95"/>
      <c r="B10" s="5" t="str">
        <f>' 3-7 лет (день 5)'!B10</f>
        <v>Бутерброд с маслом</v>
      </c>
      <c r="C10" s="97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 x14ac:dyDescent="0.3">
      <c r="A11" s="95"/>
      <c r="B11" s="5" t="str">
        <f>' 3-7 лет (день 5)'!B11</f>
        <v>Какао с молоком</v>
      </c>
      <c r="C11" s="97"/>
      <c r="D11" s="5"/>
      <c r="E11" s="5"/>
      <c r="F11" s="5">
        <v>8.0000000000000002E-3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 x14ac:dyDescent="0.3">
      <c r="A12" s="95"/>
      <c r="B12" s="5"/>
      <c r="C12" s="9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ht="15.75" customHeight="1" x14ac:dyDescent="0.3">
      <c r="A13" s="95"/>
      <c r="B13" s="5"/>
      <c r="C13" s="9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 x14ac:dyDescent="0.3">
      <c r="A14" s="95" t="s">
        <v>11</v>
      </c>
      <c r="B14" s="5" t="str">
        <f>' 3-7 лет (день 5)'!B14</f>
        <v>Суп картофельный с гренками</v>
      </c>
      <c r="C14" s="96">
        <f>$E$6</f>
        <v>4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Q14" s="6"/>
      <c r="AR14" s="6"/>
      <c r="AS14" s="6"/>
      <c r="AT14" s="6"/>
      <c r="AU14" s="6"/>
      <c r="AV14" s="6"/>
      <c r="AW14" s="6"/>
      <c r="AX14" s="6"/>
      <c r="AZ14" s="6"/>
      <c r="BA14" s="5">
        <v>2.5000000000000001E-2</v>
      </c>
      <c r="BB14" s="5"/>
      <c r="BC14" s="5"/>
      <c r="BD14" s="5"/>
      <c r="BE14" s="5"/>
      <c r="BF14" s="5"/>
      <c r="BG14" s="5">
        <v>0.1</v>
      </c>
      <c r="BH14" s="5">
        <v>0.01</v>
      </c>
      <c r="BI14" s="5">
        <v>0.01</v>
      </c>
      <c r="BJ14" s="5"/>
      <c r="BK14" s="6"/>
      <c r="BL14" s="6"/>
      <c r="BM14" s="5">
        <v>2E-3</v>
      </c>
      <c r="BN14" s="5">
        <v>1E-3</v>
      </c>
      <c r="BO14" s="5"/>
    </row>
    <row r="15" spans="1:69" x14ac:dyDescent="0.3">
      <c r="A15" s="95"/>
      <c r="B15" s="5" t="str">
        <f>' 3-7 лет (день 5)'!B15</f>
        <v>Рыба, тушенная в сметанном соусе</v>
      </c>
      <c r="C15" s="97"/>
      <c r="D15" s="5"/>
      <c r="E15" s="5"/>
      <c r="F15" s="5"/>
      <c r="G15" s="5"/>
      <c r="H15" s="5"/>
      <c r="I15" s="5"/>
      <c r="J15" s="5"/>
      <c r="K15" s="5"/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>
        <v>5.2999999999999998E-4</v>
      </c>
      <c r="AK15" s="5"/>
      <c r="AL15" s="5"/>
      <c r="AM15" s="5"/>
      <c r="AN15" s="5"/>
      <c r="AO15" s="5"/>
      <c r="AP15" s="6"/>
      <c r="AQ15" s="6"/>
      <c r="AR15" s="6"/>
      <c r="AS15" s="6"/>
      <c r="AT15" s="6"/>
      <c r="AU15" s="6"/>
      <c r="AV15" s="6"/>
      <c r="AW15" s="6"/>
      <c r="AX15" s="6"/>
      <c r="AY15" s="5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/>
      <c r="BJ15" s="5"/>
      <c r="BK15" s="6"/>
      <c r="BL15" s="6"/>
      <c r="BM15" s="5">
        <v>4.0000000000000001E-3</v>
      </c>
      <c r="BN15" s="5">
        <v>1E-3</v>
      </c>
      <c r="BO15" s="5"/>
    </row>
    <row r="16" spans="1:69" x14ac:dyDescent="0.3">
      <c r="A16" s="95"/>
      <c r="B16" s="5" t="str">
        <f>' 3-7 лет (день 5)'!B16</f>
        <v>Рис отварной</v>
      </c>
      <c r="C16" s="97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Q16" s="6"/>
      <c r="AR16" s="6"/>
      <c r="AS16" s="6"/>
      <c r="AT16" s="6"/>
      <c r="AU16" s="6"/>
      <c r="AV16" s="6"/>
      <c r="AW16" s="6"/>
      <c r="AX16" s="6"/>
      <c r="AY16" s="5"/>
      <c r="AZ16" s="6">
        <v>0.03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1E-3</v>
      </c>
      <c r="BO16" s="5"/>
    </row>
    <row r="17" spans="1:67" x14ac:dyDescent="0.3">
      <c r="A17" s="95"/>
      <c r="B17" s="5" t="str">
        <f>' 3-7 лет (день 5)'!B17</f>
        <v>Хлеб пшеничный</v>
      </c>
      <c r="C17" s="9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 x14ac:dyDescent="0.3">
      <c r="A18" s="95"/>
      <c r="B18" s="5" t="str">
        <f>' 3-7 лет (день 5)'!B18</f>
        <v>Хлеб ржано-пшеничный</v>
      </c>
      <c r="C18" s="97"/>
      <c r="D18" s="5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 x14ac:dyDescent="0.3">
      <c r="A19" s="95"/>
      <c r="B19" s="5" t="str">
        <f>' 3-7 лет (день 5)'!B19</f>
        <v>Компот из чернослива</v>
      </c>
      <c r="C19" s="97"/>
      <c r="D19" s="5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6"/>
      <c r="BM19" s="11"/>
      <c r="BN19" s="5"/>
      <c r="BO19" s="5">
        <v>3.4999999999999997E-5</v>
      </c>
    </row>
    <row r="20" spans="1:67" x14ac:dyDescent="0.3">
      <c r="A20" s="95"/>
      <c r="B20" s="9"/>
      <c r="C20" s="9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2"/>
      <c r="BL20" s="6"/>
      <c r="BM20" s="11"/>
      <c r="BN20" s="5"/>
      <c r="BO20" s="5"/>
    </row>
    <row r="21" spans="1:67" x14ac:dyDescent="0.3">
      <c r="A21" s="95"/>
      <c r="B21" s="9"/>
      <c r="C21" s="9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 x14ac:dyDescent="0.3">
      <c r="A22" s="95" t="s">
        <v>17</v>
      </c>
      <c r="B22" s="5" t="str">
        <f>' 3-7 лет (день 5)'!B22</f>
        <v>Молоко</v>
      </c>
      <c r="C22" s="96">
        <f>$E$6</f>
        <v>4</v>
      </c>
      <c r="D22" s="5"/>
      <c r="E22" s="5"/>
      <c r="F22" s="5"/>
      <c r="G22" s="5"/>
      <c r="H22" s="5"/>
      <c r="I22" s="5"/>
      <c r="J22" s="5">
        <v>0.15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x14ac:dyDescent="0.3">
      <c r="A23" s="95"/>
      <c r="B23" s="5" t="str">
        <f>' 3-7 лет (день 5)'!B23</f>
        <v>Крендель сахарный</v>
      </c>
      <c r="C23" s="97"/>
      <c r="D23" s="5"/>
      <c r="E23" s="5"/>
      <c r="F23" s="5">
        <v>3.0000000000000001E-3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>
        <v>3.4000000000000002E-2</v>
      </c>
      <c r="AK23" s="5">
        <v>2.9999999999999997E-4</v>
      </c>
      <c r="AL23" s="5"/>
      <c r="AM23" s="5"/>
      <c r="AN23" s="5"/>
      <c r="AO23" s="5"/>
      <c r="AP23" s="6"/>
      <c r="AQ23" s="6"/>
      <c r="AR23" s="6"/>
      <c r="AS23" s="6"/>
      <c r="AT23" s="6"/>
      <c r="AU23" s="6"/>
      <c r="AV23" s="6"/>
      <c r="AW23" s="6"/>
      <c r="AX23" s="6"/>
      <c r="AY23" s="13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6"/>
      <c r="BL23" s="6"/>
      <c r="BM23" s="5">
        <v>3.0000000000000001E-3</v>
      </c>
      <c r="BN23" s="5"/>
      <c r="BO23" s="5"/>
    </row>
    <row r="24" spans="1:67" x14ac:dyDescent="0.3">
      <c r="A24" s="95"/>
      <c r="B24" s="5"/>
      <c r="C24" s="9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 x14ac:dyDescent="0.3">
      <c r="A25" s="95"/>
      <c r="B25" s="5"/>
      <c r="C25" s="9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ht="15.75" customHeight="1" x14ac:dyDescent="0.3">
      <c r="A26" s="95"/>
      <c r="B26" s="5"/>
      <c r="C26" s="9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 x14ac:dyDescent="0.3">
      <c r="A27" s="95" t="s">
        <v>20</v>
      </c>
      <c r="B27" s="14" t="str">
        <f>' 3-7 лет (день 5)'!B27</f>
        <v>Рагу из овощей</v>
      </c>
      <c r="C27" s="96">
        <f>$E$6</f>
        <v>4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5"/>
      <c r="BA27" s="5"/>
      <c r="BB27" s="5"/>
      <c r="BC27" s="5"/>
      <c r="BD27" s="5"/>
      <c r="BE27" s="5"/>
      <c r="BF27" s="5"/>
      <c r="BG27" s="5">
        <v>0.1</v>
      </c>
      <c r="BH27" s="5">
        <v>0.03</v>
      </c>
      <c r="BI27" s="5">
        <v>1.4E-2</v>
      </c>
      <c r="BJ27" s="6">
        <v>0.03</v>
      </c>
      <c r="BK27" s="6"/>
      <c r="BL27" s="6"/>
      <c r="BM27" s="5">
        <v>3.0000000000000001E-3</v>
      </c>
      <c r="BN27" s="5">
        <v>5.0000000000000001E-4</v>
      </c>
      <c r="BO27" s="5"/>
    </row>
    <row r="28" spans="1:67" x14ac:dyDescent="0.3">
      <c r="A28" s="95"/>
      <c r="B28" s="14" t="str">
        <f>' 3-7 лет (день 5)'!B28</f>
        <v>Хлеб пшеничный</v>
      </c>
      <c r="C28" s="97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 x14ac:dyDescent="0.3">
      <c r="A29" s="95"/>
      <c r="B29" s="14" t="str">
        <f>' 3-7 лет (день 5)'!B29</f>
        <v>Чай с сахаром</v>
      </c>
      <c r="C29" s="97"/>
      <c r="D29" s="5"/>
      <c r="E29" s="5"/>
      <c r="F29" s="5">
        <v>8.0000000000000002E-3</v>
      </c>
      <c r="G29" s="5">
        <v>2.9999999999999997E-4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 x14ac:dyDescent="0.3">
      <c r="A30" s="95"/>
      <c r="B30" s="15"/>
      <c r="C30" s="9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 x14ac:dyDescent="0.3">
      <c r="A31" s="95"/>
      <c r="B31" s="5"/>
      <c r="C31" s="9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 x14ac:dyDescent="0.35">
      <c r="B32" s="16" t="s">
        <v>23</v>
      </c>
      <c r="C32" s="17"/>
      <c r="D32" s="18">
        <f t="shared" ref="D32:BN32" si="0">SUM(D9:D31)</f>
        <v>0.06</v>
      </c>
      <c r="E32" s="18">
        <f t="shared" si="0"/>
        <v>0.04</v>
      </c>
      <c r="F32" s="18">
        <f t="shared" si="0"/>
        <v>3.2000000000000001E-2</v>
      </c>
      <c r="G32" s="18">
        <f t="shared" si="0"/>
        <v>2.9999999999999997E-4</v>
      </c>
      <c r="H32" s="18">
        <f t="shared" si="0"/>
        <v>1E-3</v>
      </c>
      <c r="I32" s="18">
        <f t="shared" si="0"/>
        <v>0</v>
      </c>
      <c r="J32" s="18">
        <f t="shared" si="0"/>
        <v>0.34199999999999997</v>
      </c>
      <c r="K32" s="18">
        <f t="shared" si="0"/>
        <v>1.7000000000000001E-2</v>
      </c>
      <c r="L32" s="18">
        <f t="shared" si="0"/>
        <v>6.0000000000000001E-3</v>
      </c>
      <c r="M32" s="18">
        <f t="shared" ref="M32" si="1">SUM(M9:M31)</f>
        <v>0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0</v>
      </c>
      <c r="AG32" s="18">
        <f t="shared" si="0"/>
        <v>0</v>
      </c>
      <c r="AH32" s="18">
        <f t="shared" si="0"/>
        <v>0</v>
      </c>
      <c r="AI32" s="18">
        <f t="shared" si="0"/>
        <v>0</v>
      </c>
      <c r="AJ32" s="18">
        <f t="shared" si="0"/>
        <v>3.4530000000000005E-2</v>
      </c>
      <c r="AK32" s="18">
        <f t="shared" si="0"/>
        <v>2.9999999999999997E-4</v>
      </c>
      <c r="AL32" s="18">
        <f t="shared" si="0"/>
        <v>0</v>
      </c>
      <c r="AM32" s="18">
        <f t="shared" si="0"/>
        <v>0</v>
      </c>
      <c r="AN32" s="18">
        <f t="shared" si="0"/>
        <v>0</v>
      </c>
      <c r="AO32" s="18">
        <f t="shared" si="0"/>
        <v>0</v>
      </c>
      <c r="AP32" s="18">
        <f t="shared" si="0"/>
        <v>0</v>
      </c>
      <c r="AQ32" s="18">
        <f t="shared" si="0"/>
        <v>1.4999999999999999E-2</v>
      </c>
      <c r="AR32" s="18">
        <f t="shared" si="0"/>
        <v>0</v>
      </c>
      <c r="AS32" s="18">
        <f t="shared" si="0"/>
        <v>0</v>
      </c>
      <c r="AT32" s="18">
        <f t="shared" si="0"/>
        <v>0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0.03</v>
      </c>
      <c r="BA32" s="18">
        <f t="shared" si="0"/>
        <v>2.5000000000000001E-2</v>
      </c>
      <c r="BB32" s="18">
        <f t="shared" si="0"/>
        <v>0</v>
      </c>
      <c r="BC32" s="18">
        <f t="shared" si="0"/>
        <v>0</v>
      </c>
      <c r="BD32" s="18">
        <f t="shared" si="0"/>
        <v>0</v>
      </c>
      <c r="BE32" s="18">
        <f t="shared" si="0"/>
        <v>0.05</v>
      </c>
      <c r="BF32" s="18">
        <f t="shared" si="0"/>
        <v>0</v>
      </c>
      <c r="BG32" s="18">
        <f t="shared" si="0"/>
        <v>0.2</v>
      </c>
      <c r="BH32" s="18">
        <f t="shared" si="0"/>
        <v>7.0000000000000007E-2</v>
      </c>
      <c r="BI32" s="18">
        <f t="shared" si="0"/>
        <v>2.4E-2</v>
      </c>
      <c r="BJ32" s="18">
        <f t="shared" si="0"/>
        <v>0.03</v>
      </c>
      <c r="BK32" s="18">
        <f t="shared" si="0"/>
        <v>0</v>
      </c>
      <c r="BL32" s="18">
        <f t="shared" si="0"/>
        <v>0</v>
      </c>
      <c r="BM32" s="18">
        <f t="shared" si="0"/>
        <v>1.2E-2</v>
      </c>
      <c r="BN32" s="18">
        <f t="shared" si="0"/>
        <v>4.0000000000000001E-3</v>
      </c>
      <c r="BO32" s="18">
        <f t="shared" ref="BO32" si="3">SUM(BO9:BO31)</f>
        <v>3.4999999999999997E-5</v>
      </c>
    </row>
    <row r="33" spans="1:69" ht="17.399999999999999" x14ac:dyDescent="0.35">
      <c r="B33" s="16" t="s">
        <v>24</v>
      </c>
      <c r="C33" s="17"/>
      <c r="D33" s="19">
        <f>ROUND(PRODUCT(D32,$E$6),3)</f>
        <v>0.24</v>
      </c>
      <c r="E33" s="19">
        <f t="shared" ref="E33:BO33" si="4">ROUND(PRODUCT(E32,$E$6),3)</f>
        <v>0.16</v>
      </c>
      <c r="F33" s="19">
        <f t="shared" si="4"/>
        <v>0.128</v>
      </c>
      <c r="G33" s="19">
        <f t="shared" si="4"/>
        <v>1E-3</v>
      </c>
      <c r="H33" s="19">
        <f t="shared" si="4"/>
        <v>4.0000000000000001E-3</v>
      </c>
      <c r="I33" s="19">
        <f t="shared" si="4"/>
        <v>0</v>
      </c>
      <c r="J33" s="19">
        <f t="shared" si="4"/>
        <v>1.3680000000000001</v>
      </c>
      <c r="K33" s="19">
        <f t="shared" si="4"/>
        <v>6.8000000000000005E-2</v>
      </c>
      <c r="L33" s="19">
        <f t="shared" si="4"/>
        <v>2.4E-2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v>1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0.04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</v>
      </c>
      <c r="AG33" s="19">
        <f t="shared" si="4"/>
        <v>0</v>
      </c>
      <c r="AH33" s="19">
        <f t="shared" si="4"/>
        <v>0</v>
      </c>
      <c r="AI33" s="19">
        <f t="shared" si="4"/>
        <v>0</v>
      </c>
      <c r="AJ33" s="19">
        <f t="shared" si="4"/>
        <v>0.13800000000000001</v>
      </c>
      <c r="AK33" s="19">
        <f t="shared" si="4"/>
        <v>1E-3</v>
      </c>
      <c r="AL33" s="19">
        <f t="shared" si="4"/>
        <v>0</v>
      </c>
      <c r="AM33" s="19">
        <f t="shared" si="4"/>
        <v>0</v>
      </c>
      <c r="AN33" s="19">
        <f t="shared" si="4"/>
        <v>0</v>
      </c>
      <c r="AO33" s="19">
        <f t="shared" si="4"/>
        <v>0</v>
      </c>
      <c r="AP33" s="19">
        <f t="shared" si="4"/>
        <v>0</v>
      </c>
      <c r="AQ33" s="19">
        <f t="shared" si="4"/>
        <v>0.06</v>
      </c>
      <c r="AR33" s="19">
        <f t="shared" si="4"/>
        <v>0</v>
      </c>
      <c r="AS33" s="19">
        <f t="shared" si="4"/>
        <v>0</v>
      </c>
      <c r="AT33" s="19">
        <f t="shared" si="4"/>
        <v>0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0.12</v>
      </c>
      <c r="BA33" s="19">
        <f t="shared" si="4"/>
        <v>0.1</v>
      </c>
      <c r="BB33" s="19">
        <f t="shared" si="4"/>
        <v>0</v>
      </c>
      <c r="BC33" s="19">
        <f t="shared" si="4"/>
        <v>0</v>
      </c>
      <c r="BD33" s="19">
        <f t="shared" si="4"/>
        <v>0</v>
      </c>
      <c r="BE33" s="19">
        <f t="shared" si="4"/>
        <v>0.2</v>
      </c>
      <c r="BF33" s="19">
        <f t="shared" si="4"/>
        <v>0</v>
      </c>
      <c r="BG33" s="19">
        <f t="shared" si="4"/>
        <v>0.8</v>
      </c>
      <c r="BH33" s="19">
        <f t="shared" si="4"/>
        <v>0.28000000000000003</v>
      </c>
      <c r="BI33" s="19">
        <f t="shared" si="4"/>
        <v>9.6000000000000002E-2</v>
      </c>
      <c r="BJ33" s="19">
        <f t="shared" si="4"/>
        <v>0.12</v>
      </c>
      <c r="BK33" s="19">
        <f t="shared" si="4"/>
        <v>0</v>
      </c>
      <c r="BL33" s="19">
        <f t="shared" si="4"/>
        <v>0</v>
      </c>
      <c r="BM33" s="19">
        <f t="shared" si="4"/>
        <v>4.8000000000000001E-2</v>
      </c>
      <c r="BN33" s="19">
        <f t="shared" si="4"/>
        <v>1.6E-2</v>
      </c>
      <c r="BO33" s="19">
        <f t="shared" si="4"/>
        <v>0</v>
      </c>
    </row>
    <row r="35" spans="1:69" x14ac:dyDescent="0.3">
      <c r="F35" t="s">
        <v>96</v>
      </c>
    </row>
    <row r="37" spans="1:69" x14ac:dyDescent="0.3">
      <c r="F37" t="s">
        <v>105</v>
      </c>
    </row>
    <row r="38" spans="1:69" x14ac:dyDescent="0.3">
      <c r="BP38" s="20"/>
      <c r="BQ38" s="21"/>
    </row>
    <row r="39" spans="1:69" x14ac:dyDescent="0.3">
      <c r="F39" t="s">
        <v>106</v>
      </c>
    </row>
    <row r="46" spans="1:69" ht="17.399999999999999" x14ac:dyDescent="0.35">
      <c r="A46" s="22"/>
      <c r="B46" s="23" t="s">
        <v>25</v>
      </c>
      <c r="C46" s="24" t="s">
        <v>26</v>
      </c>
      <c r="D46" s="25">
        <v>72.72</v>
      </c>
      <c r="E46" s="25">
        <v>76</v>
      </c>
      <c r="F46" s="25">
        <v>85</v>
      </c>
      <c r="G46" s="25">
        <v>596</v>
      </c>
      <c r="H46" s="25">
        <v>1410</v>
      </c>
      <c r="I46" s="25">
        <v>720</v>
      </c>
      <c r="J46" s="25">
        <v>74.92</v>
      </c>
      <c r="K46" s="25">
        <v>874.38</v>
      </c>
      <c r="L46" s="25">
        <v>210.89</v>
      </c>
      <c r="M46" s="25">
        <v>585</v>
      </c>
      <c r="N46" s="25">
        <v>104.38</v>
      </c>
      <c r="O46" s="25">
        <v>331.24</v>
      </c>
      <c r="P46" s="25">
        <v>373.68</v>
      </c>
      <c r="Q46" s="25">
        <v>400</v>
      </c>
      <c r="R46" s="25"/>
      <c r="S46" s="25"/>
      <c r="T46" s="25"/>
      <c r="U46" s="25">
        <v>792</v>
      </c>
      <c r="V46" s="25">
        <v>352.56</v>
      </c>
      <c r="W46" s="25">
        <v>119</v>
      </c>
      <c r="X46" s="25">
        <v>12.9</v>
      </c>
      <c r="Y46" s="25"/>
      <c r="Z46" s="25">
        <v>450</v>
      </c>
      <c r="AA46" s="25">
        <v>381</v>
      </c>
      <c r="AB46" s="25">
        <v>429</v>
      </c>
      <c r="AC46" s="25">
        <v>261</v>
      </c>
      <c r="AD46" s="25">
        <v>125</v>
      </c>
      <c r="AE46" s="25">
        <v>399</v>
      </c>
      <c r="AF46" s="83">
        <v>159</v>
      </c>
      <c r="AG46" s="25">
        <v>227.27</v>
      </c>
      <c r="AH46" s="25">
        <v>68.2</v>
      </c>
      <c r="AI46" s="25">
        <v>59.25</v>
      </c>
      <c r="AJ46" s="25">
        <v>43.4</v>
      </c>
      <c r="AK46" s="25">
        <v>190</v>
      </c>
      <c r="AL46" s="25">
        <v>207</v>
      </c>
      <c r="AM46" s="25">
        <v>345.99</v>
      </c>
      <c r="AN46" s="25">
        <v>300</v>
      </c>
      <c r="AO46" s="25"/>
      <c r="AP46" s="25">
        <v>216.1</v>
      </c>
      <c r="AQ46" s="25">
        <v>63.75</v>
      </c>
      <c r="AR46" s="25">
        <v>65.33</v>
      </c>
      <c r="AS46" s="25">
        <v>76</v>
      </c>
      <c r="AT46" s="25">
        <v>67.14</v>
      </c>
      <c r="AU46" s="25">
        <v>69.33</v>
      </c>
      <c r="AV46" s="25">
        <v>51.25</v>
      </c>
      <c r="AW46" s="25">
        <v>77.14</v>
      </c>
      <c r="AX46" s="25">
        <v>68</v>
      </c>
      <c r="AY46" s="25">
        <v>60</v>
      </c>
      <c r="AZ46" s="25">
        <v>137.33000000000001</v>
      </c>
      <c r="BA46" s="25">
        <v>296</v>
      </c>
      <c r="BB46" s="25">
        <v>513</v>
      </c>
      <c r="BC46" s="25">
        <v>558</v>
      </c>
      <c r="BD46" s="25">
        <v>261</v>
      </c>
      <c r="BE46" s="25">
        <v>399</v>
      </c>
      <c r="BF46" s="25"/>
      <c r="BG46" s="25">
        <v>27</v>
      </c>
      <c r="BH46" s="25">
        <v>47</v>
      </c>
      <c r="BI46" s="25">
        <v>26</v>
      </c>
      <c r="BJ46" s="25">
        <v>51</v>
      </c>
      <c r="BK46" s="25">
        <v>62</v>
      </c>
      <c r="BL46" s="25">
        <v>314</v>
      </c>
      <c r="BM46" s="25">
        <v>138.88</v>
      </c>
      <c r="BN46" s="25">
        <v>22</v>
      </c>
      <c r="BO46" s="25"/>
    </row>
    <row r="47" spans="1:69" ht="17.399999999999999" x14ac:dyDescent="0.35">
      <c r="B47" s="16" t="s">
        <v>27</v>
      </c>
      <c r="C47" s="17" t="s">
        <v>26</v>
      </c>
      <c r="D47" s="18">
        <f t="shared" ref="D47:BN47" si="5">D46/1000</f>
        <v>7.2719999999999993E-2</v>
      </c>
      <c r="E47" s="18">
        <f t="shared" si="5"/>
        <v>7.5999999999999998E-2</v>
      </c>
      <c r="F47" s="18">
        <f t="shared" si="5"/>
        <v>8.5000000000000006E-2</v>
      </c>
      <c r="G47" s="18">
        <f t="shared" si="5"/>
        <v>0.59599999999999997</v>
      </c>
      <c r="H47" s="18">
        <f t="shared" si="5"/>
        <v>1.41</v>
      </c>
      <c r="I47" s="18">
        <f t="shared" si="5"/>
        <v>0.72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0.58499999999999996</v>
      </c>
      <c r="N47" s="18">
        <f t="shared" si="5"/>
        <v>0.10438</v>
      </c>
      <c r="O47" s="18">
        <f t="shared" si="5"/>
        <v>0.33124000000000003</v>
      </c>
      <c r="P47" s="18">
        <f t="shared" si="5"/>
        <v>0.37368000000000001</v>
      </c>
      <c r="Q47" s="18">
        <f t="shared" si="5"/>
        <v>0.4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0.79200000000000004</v>
      </c>
      <c r="V47" s="18">
        <f t="shared" si="5"/>
        <v>0.35255999999999998</v>
      </c>
      <c r="W47" s="18">
        <f>W46/1000</f>
        <v>0.11899999999999999</v>
      </c>
      <c r="X47" s="18">
        <f t="shared" si="5"/>
        <v>1.29E-2</v>
      </c>
      <c r="Y47" s="18">
        <f t="shared" si="5"/>
        <v>0</v>
      </c>
      <c r="Z47" s="18">
        <f t="shared" si="5"/>
        <v>0.45</v>
      </c>
      <c r="AA47" s="18">
        <f t="shared" si="5"/>
        <v>0.38100000000000001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0.39900000000000002</v>
      </c>
      <c r="AF47" s="18">
        <f t="shared" si="5"/>
        <v>0.159</v>
      </c>
      <c r="AG47" s="18">
        <f t="shared" si="5"/>
        <v>0.22727</v>
      </c>
      <c r="AH47" s="18">
        <f t="shared" si="5"/>
        <v>6.8199999999999997E-2</v>
      </c>
      <c r="AI47" s="18">
        <f t="shared" si="5"/>
        <v>5.9249999999999997E-2</v>
      </c>
      <c r="AJ47" s="18">
        <f t="shared" si="5"/>
        <v>4.3400000000000001E-2</v>
      </c>
      <c r="AK47" s="18">
        <f t="shared" si="5"/>
        <v>0.19</v>
      </c>
      <c r="AL47" s="18">
        <f t="shared" si="5"/>
        <v>0.20699999999999999</v>
      </c>
      <c r="AM47" s="18">
        <f t="shared" si="5"/>
        <v>0.34599000000000002</v>
      </c>
      <c r="AN47" s="18">
        <f t="shared" si="5"/>
        <v>0.3</v>
      </c>
      <c r="AO47" s="18">
        <f t="shared" si="5"/>
        <v>0</v>
      </c>
      <c r="AP47" s="18">
        <f t="shared" si="5"/>
        <v>0.21609999999999999</v>
      </c>
      <c r="AQ47" s="18">
        <f t="shared" si="5"/>
        <v>6.3750000000000001E-2</v>
      </c>
      <c r="AR47" s="18">
        <f t="shared" si="5"/>
        <v>6.5329999999999999E-2</v>
      </c>
      <c r="AS47" s="18">
        <f t="shared" si="5"/>
        <v>7.5999999999999998E-2</v>
      </c>
      <c r="AT47" s="18">
        <f t="shared" si="5"/>
        <v>6.7140000000000005E-2</v>
      </c>
      <c r="AU47" s="18">
        <f t="shared" si="5"/>
        <v>6.9330000000000003E-2</v>
      </c>
      <c r="AV47" s="18">
        <f t="shared" si="5"/>
        <v>5.1249999999999997E-2</v>
      </c>
      <c r="AW47" s="18">
        <f t="shared" si="5"/>
        <v>7.714E-2</v>
      </c>
      <c r="AX47" s="18">
        <f t="shared" si="5"/>
        <v>6.8000000000000005E-2</v>
      </c>
      <c r="AY47" s="18">
        <f t="shared" si="5"/>
        <v>0.06</v>
      </c>
      <c r="AZ47" s="18">
        <f t="shared" si="5"/>
        <v>0.13733000000000001</v>
      </c>
      <c r="BA47" s="18">
        <f t="shared" si="5"/>
        <v>0.29599999999999999</v>
      </c>
      <c r="BB47" s="18">
        <f t="shared" si="5"/>
        <v>0.51300000000000001</v>
      </c>
      <c r="BC47" s="18">
        <f t="shared" si="5"/>
        <v>0.55800000000000005</v>
      </c>
      <c r="BD47" s="18">
        <f t="shared" si="5"/>
        <v>0.26100000000000001</v>
      </c>
      <c r="BE47" s="18">
        <f t="shared" si="5"/>
        <v>0.39900000000000002</v>
      </c>
      <c r="BF47" s="18">
        <f t="shared" si="5"/>
        <v>0</v>
      </c>
      <c r="BG47" s="18">
        <f t="shared" si="5"/>
        <v>2.7E-2</v>
      </c>
      <c r="BH47" s="18">
        <f t="shared" si="5"/>
        <v>4.7E-2</v>
      </c>
      <c r="BI47" s="18">
        <f t="shared" si="5"/>
        <v>2.5999999999999999E-2</v>
      </c>
      <c r="BJ47" s="18">
        <f t="shared" si="5"/>
        <v>5.0999999999999997E-2</v>
      </c>
      <c r="BK47" s="18">
        <f t="shared" si="5"/>
        <v>6.2E-2</v>
      </c>
      <c r="BL47" s="18">
        <f t="shared" si="5"/>
        <v>0.314</v>
      </c>
      <c r="BM47" s="18">
        <f t="shared" si="5"/>
        <v>0.13888</v>
      </c>
      <c r="BN47" s="18">
        <f t="shared" si="5"/>
        <v>2.1999999999999999E-2</v>
      </c>
      <c r="BO47" s="18">
        <f t="shared" ref="BO47" si="6">BO46/1000</f>
        <v>0</v>
      </c>
    </row>
    <row r="48" spans="1:69" ht="17.399999999999999" x14ac:dyDescent="0.35">
      <c r="A48" s="26"/>
      <c r="B48" s="27" t="s">
        <v>28</v>
      </c>
      <c r="C48" s="99"/>
      <c r="D48" s="28">
        <f t="shared" ref="D48:BN48" si="7">D33*D46</f>
        <v>17.4528</v>
      </c>
      <c r="E48" s="28">
        <f t="shared" si="7"/>
        <v>12.16</v>
      </c>
      <c r="F48" s="28">
        <f t="shared" si="7"/>
        <v>10.88</v>
      </c>
      <c r="G48" s="28">
        <f t="shared" si="7"/>
        <v>0.59599999999999997</v>
      </c>
      <c r="H48" s="28">
        <f t="shared" si="7"/>
        <v>5.64</v>
      </c>
      <c r="I48" s="28">
        <f t="shared" si="7"/>
        <v>0</v>
      </c>
      <c r="J48" s="28">
        <f t="shared" si="7"/>
        <v>102.49056000000002</v>
      </c>
      <c r="K48" s="28">
        <f t="shared" si="7"/>
        <v>59.457840000000004</v>
      </c>
      <c r="L48" s="28">
        <f t="shared" si="7"/>
        <v>5.0613599999999996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>W33*W46</f>
        <v>0</v>
      </c>
      <c r="X48" s="28">
        <f t="shared" si="7"/>
        <v>12.9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17.16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0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5.9892000000000003</v>
      </c>
      <c r="AK48" s="28">
        <f t="shared" si="7"/>
        <v>0.19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3.8249999999999997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16.479600000000001</v>
      </c>
      <c r="BA48" s="28">
        <f t="shared" si="7"/>
        <v>29.6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79.800000000000011</v>
      </c>
      <c r="BF48" s="28">
        <f t="shared" si="7"/>
        <v>0</v>
      </c>
      <c r="BG48" s="28">
        <f t="shared" si="7"/>
        <v>21.6</v>
      </c>
      <c r="BH48" s="28">
        <f t="shared" si="7"/>
        <v>13.160000000000002</v>
      </c>
      <c r="BI48" s="28">
        <f t="shared" si="7"/>
        <v>2.496</v>
      </c>
      <c r="BJ48" s="28">
        <f t="shared" si="7"/>
        <v>6.12</v>
      </c>
      <c r="BK48" s="28">
        <f t="shared" si="7"/>
        <v>0</v>
      </c>
      <c r="BL48" s="28">
        <f t="shared" si="7"/>
        <v>0</v>
      </c>
      <c r="BM48" s="28">
        <f t="shared" si="7"/>
        <v>6.6662400000000002</v>
      </c>
      <c r="BN48" s="28">
        <f t="shared" si="7"/>
        <v>0.35199999999999998</v>
      </c>
      <c r="BO48" s="28">
        <f t="shared" ref="BO48" si="8">BO33*BO46</f>
        <v>0</v>
      </c>
      <c r="BP48" s="29">
        <f>SUM(D48:BN48)</f>
        <v>430.0766000000001</v>
      </c>
      <c r="BQ48" s="30">
        <f>BP48/$C$9</f>
        <v>107.51915000000002</v>
      </c>
    </row>
    <row r="49" spans="1:69" ht="17.399999999999999" x14ac:dyDescent="0.35">
      <c r="A49" s="26"/>
      <c r="B49" s="27" t="s">
        <v>29</v>
      </c>
      <c r="C49" s="99"/>
      <c r="D49" s="28">
        <f t="shared" ref="D49:BN49" si="9">D33*D46</f>
        <v>17.4528</v>
      </c>
      <c r="E49" s="28">
        <f t="shared" si="9"/>
        <v>12.16</v>
      </c>
      <c r="F49" s="28">
        <f t="shared" si="9"/>
        <v>10.88</v>
      </c>
      <c r="G49" s="28">
        <f t="shared" si="9"/>
        <v>0.59599999999999997</v>
      </c>
      <c r="H49" s="28">
        <f t="shared" si="9"/>
        <v>5.64</v>
      </c>
      <c r="I49" s="28">
        <f t="shared" si="9"/>
        <v>0</v>
      </c>
      <c r="J49" s="28">
        <f t="shared" si="9"/>
        <v>102.49056000000002</v>
      </c>
      <c r="K49" s="28">
        <f t="shared" si="9"/>
        <v>59.457840000000004</v>
      </c>
      <c r="L49" s="28">
        <f t="shared" si="9"/>
        <v>5.0613599999999996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>W33*W46</f>
        <v>0</v>
      </c>
      <c r="X49" s="28">
        <f t="shared" si="9"/>
        <v>12.9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17.16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0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5.9892000000000003</v>
      </c>
      <c r="AK49" s="28">
        <f t="shared" si="9"/>
        <v>0.19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3.8249999999999997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16.479600000000001</v>
      </c>
      <c r="BA49" s="28">
        <f t="shared" si="9"/>
        <v>29.6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79.800000000000011</v>
      </c>
      <c r="BF49" s="28">
        <f t="shared" si="9"/>
        <v>0</v>
      </c>
      <c r="BG49" s="28">
        <f t="shared" si="9"/>
        <v>21.6</v>
      </c>
      <c r="BH49" s="28">
        <f t="shared" si="9"/>
        <v>13.160000000000002</v>
      </c>
      <c r="BI49" s="28">
        <f t="shared" si="9"/>
        <v>2.496</v>
      </c>
      <c r="BJ49" s="28">
        <f t="shared" si="9"/>
        <v>6.12</v>
      </c>
      <c r="BK49" s="28">
        <f t="shared" si="9"/>
        <v>0</v>
      </c>
      <c r="BL49" s="28">
        <f t="shared" si="9"/>
        <v>0</v>
      </c>
      <c r="BM49" s="28">
        <f t="shared" si="9"/>
        <v>6.6662400000000002</v>
      </c>
      <c r="BN49" s="28">
        <f t="shared" si="9"/>
        <v>0.35199999999999998</v>
      </c>
      <c r="BO49" s="28">
        <f t="shared" ref="BO49" si="10">BO33*BO46</f>
        <v>0</v>
      </c>
      <c r="BP49" s="29">
        <f>SUM(D49:BN49)</f>
        <v>430.0766000000001</v>
      </c>
      <c r="BQ49" s="30">
        <f>BP49/$C$9</f>
        <v>107.51915000000002</v>
      </c>
    </row>
    <row r="50" spans="1:69" x14ac:dyDescent="0.3">
      <c r="A50" s="31"/>
      <c r="B50" s="31" t="s">
        <v>30</v>
      </c>
    </row>
    <row r="51" spans="1:69" x14ac:dyDescent="0.3">
      <c r="A51" s="31"/>
      <c r="B51" s="31" t="s">
        <v>31</v>
      </c>
      <c r="BQ51" s="32">
        <f>BQ66+BQ85+BQ100+BQ116</f>
        <v>107.559752</v>
      </c>
    </row>
    <row r="53" spans="1:69" x14ac:dyDescent="0.3">
      <c r="J53" s="1">
        <v>9</v>
      </c>
      <c r="K53" t="s">
        <v>1</v>
      </c>
      <c r="AB53" t="s">
        <v>32</v>
      </c>
    </row>
    <row r="54" spans="1:69" ht="15" customHeight="1" x14ac:dyDescent="0.3">
      <c r="A54" s="103"/>
      <c r="B54" s="3" t="s">
        <v>2</v>
      </c>
      <c r="C54" s="101" t="s">
        <v>3</v>
      </c>
      <c r="D54" s="100" t="str">
        <f t="shared" ref="D54:BN54" si="11">D7</f>
        <v>Хлеб пшеничный</v>
      </c>
      <c r="E54" s="100" t="str">
        <f t="shared" si="11"/>
        <v>Хлеб ржано-пшеничный</v>
      </c>
      <c r="F54" s="100" t="str">
        <f t="shared" si="11"/>
        <v>Сахар</v>
      </c>
      <c r="G54" s="100" t="str">
        <f t="shared" si="11"/>
        <v>Чай</v>
      </c>
      <c r="H54" s="100" t="str">
        <f t="shared" si="11"/>
        <v>Какао</v>
      </c>
      <c r="I54" s="100" t="str">
        <f t="shared" si="11"/>
        <v>Кофейный напиток</v>
      </c>
      <c r="J54" s="100" t="str">
        <f t="shared" si="11"/>
        <v>Молоко 2,5%</v>
      </c>
      <c r="K54" s="100" t="str">
        <f t="shared" si="11"/>
        <v>Масло сливочное</v>
      </c>
      <c r="L54" s="100" t="str">
        <f t="shared" si="11"/>
        <v>Сметана 15%</v>
      </c>
      <c r="M54" s="100" t="str">
        <f t="shared" si="11"/>
        <v>Молоко сухое</v>
      </c>
      <c r="N54" s="100" t="str">
        <f t="shared" si="11"/>
        <v>Снежок 2,5 %</v>
      </c>
      <c r="O54" s="100" t="str">
        <f t="shared" si="11"/>
        <v>Творог 5%</v>
      </c>
      <c r="P54" s="100" t="str">
        <f t="shared" si="11"/>
        <v>Молоко сгущенное</v>
      </c>
      <c r="Q54" s="100" t="str">
        <f t="shared" si="11"/>
        <v xml:space="preserve">Джем Сава </v>
      </c>
      <c r="R54" s="100" t="str">
        <f t="shared" si="11"/>
        <v>Сыр</v>
      </c>
      <c r="S54" s="100" t="str">
        <f t="shared" si="11"/>
        <v>Зеленый горошек</v>
      </c>
      <c r="T54" s="100" t="str">
        <f t="shared" si="11"/>
        <v>Кукуруза консервирован.</v>
      </c>
      <c r="U54" s="100" t="str">
        <f t="shared" si="11"/>
        <v>Консервы рыбные</v>
      </c>
      <c r="V54" s="100" t="str">
        <f t="shared" si="11"/>
        <v>Огурцы консервирован.</v>
      </c>
      <c r="W54" s="100" t="str">
        <f>W7</f>
        <v>Огурцы свежие</v>
      </c>
      <c r="X54" s="100" t="str">
        <f t="shared" si="11"/>
        <v>Яйцо</v>
      </c>
      <c r="Y54" s="100" t="str">
        <f t="shared" si="11"/>
        <v>Икра кабачковая</v>
      </c>
      <c r="Z54" s="100" t="str">
        <f t="shared" si="11"/>
        <v>Изюм</v>
      </c>
      <c r="AA54" s="100" t="str">
        <f t="shared" si="11"/>
        <v>Курага</v>
      </c>
      <c r="AB54" s="100" t="str">
        <f t="shared" si="11"/>
        <v>Чернослив</v>
      </c>
      <c r="AC54" s="100" t="str">
        <f t="shared" si="11"/>
        <v>Шиповник</v>
      </c>
      <c r="AD54" s="100" t="str">
        <f t="shared" si="11"/>
        <v>Сухофрукты</v>
      </c>
      <c r="AE54" s="100" t="str">
        <f t="shared" si="11"/>
        <v>Ягода свежемороженная</v>
      </c>
      <c r="AF54" s="100" t="str">
        <f t="shared" si="11"/>
        <v>Лимон</v>
      </c>
      <c r="AG54" s="100" t="str">
        <f t="shared" si="11"/>
        <v>Кисель</v>
      </c>
      <c r="AH54" s="100" t="str">
        <f t="shared" si="11"/>
        <v xml:space="preserve">Сок </v>
      </c>
      <c r="AI54" s="100" t="str">
        <f t="shared" si="11"/>
        <v>Макаронные изделия</v>
      </c>
      <c r="AJ54" s="100" t="str">
        <f t="shared" si="11"/>
        <v>Мука</v>
      </c>
      <c r="AK54" s="100" t="str">
        <f t="shared" si="11"/>
        <v>Дрожжи</v>
      </c>
      <c r="AL54" s="100" t="str">
        <f t="shared" si="11"/>
        <v>Печенье</v>
      </c>
      <c r="AM54" s="100" t="str">
        <f t="shared" si="11"/>
        <v>Пряники</v>
      </c>
      <c r="AN54" s="100" t="str">
        <f t="shared" si="11"/>
        <v>Вафли</v>
      </c>
      <c r="AO54" s="100" t="str">
        <f t="shared" si="11"/>
        <v>Конфеты</v>
      </c>
      <c r="AP54" s="100" t="str">
        <f t="shared" si="11"/>
        <v>Повидло Сава</v>
      </c>
      <c r="AQ54" s="100" t="str">
        <f t="shared" si="11"/>
        <v>Крупа геркулес</v>
      </c>
      <c r="AR54" s="100" t="str">
        <f t="shared" si="11"/>
        <v>Крупа горох</v>
      </c>
      <c r="AS54" s="100" t="str">
        <f t="shared" si="11"/>
        <v>Крупа гречневая</v>
      </c>
      <c r="AT54" s="100" t="str">
        <f t="shared" si="11"/>
        <v>Крупа кукурузная</v>
      </c>
      <c r="AU54" s="100" t="str">
        <f t="shared" si="11"/>
        <v>Крупа манная</v>
      </c>
      <c r="AV54" s="100" t="str">
        <f t="shared" si="11"/>
        <v>Крупа перловая</v>
      </c>
      <c r="AW54" s="100" t="str">
        <f t="shared" si="11"/>
        <v>Крупа пшеничная</v>
      </c>
      <c r="AX54" s="100" t="str">
        <f t="shared" si="11"/>
        <v>Крупа пшено</v>
      </c>
      <c r="AY54" s="100" t="str">
        <f t="shared" si="11"/>
        <v>Крупа ячневая</v>
      </c>
      <c r="AZ54" s="100" t="str">
        <f t="shared" si="11"/>
        <v>Рис</v>
      </c>
      <c r="BA54" s="100" t="str">
        <f t="shared" si="11"/>
        <v>Цыпленок бройлер</v>
      </c>
      <c r="BB54" s="100" t="str">
        <f t="shared" si="11"/>
        <v>Филе куриное</v>
      </c>
      <c r="BC54" s="100" t="str">
        <f t="shared" si="11"/>
        <v>Фарш говяжий</v>
      </c>
      <c r="BD54" s="100" t="str">
        <f t="shared" si="11"/>
        <v>Печень куриная</v>
      </c>
      <c r="BE54" s="100" t="str">
        <f t="shared" si="11"/>
        <v>Филе минтая</v>
      </c>
      <c r="BF54" s="100" t="str">
        <f t="shared" si="11"/>
        <v>Филе сельди слабосол.</v>
      </c>
      <c r="BG54" s="100" t="str">
        <f t="shared" si="11"/>
        <v>Картофель</v>
      </c>
      <c r="BH54" s="100" t="str">
        <f t="shared" si="11"/>
        <v>Морковь</v>
      </c>
      <c r="BI54" s="100" t="str">
        <f t="shared" si="11"/>
        <v>Лук</v>
      </c>
      <c r="BJ54" s="100" t="str">
        <f t="shared" si="11"/>
        <v>Капуста</v>
      </c>
      <c r="BK54" s="100" t="str">
        <f t="shared" si="11"/>
        <v>Свекла</v>
      </c>
      <c r="BL54" s="100" t="str">
        <f t="shared" si="11"/>
        <v>Томатная паста</v>
      </c>
      <c r="BM54" s="100" t="str">
        <f t="shared" si="11"/>
        <v>Масло растительное</v>
      </c>
      <c r="BN54" s="100" t="str">
        <f t="shared" si="11"/>
        <v>Соль</v>
      </c>
      <c r="BO54" s="100" t="str">
        <f t="shared" ref="BO54" si="12">BO7</f>
        <v>Аскорбиновая кислота</v>
      </c>
      <c r="BP54" s="94" t="s">
        <v>4</v>
      </c>
      <c r="BQ54" s="94" t="s">
        <v>5</v>
      </c>
    </row>
    <row r="55" spans="1:69" ht="45.75" customHeight="1" x14ac:dyDescent="0.3">
      <c r="A55" s="104"/>
      <c r="B55" s="4" t="s">
        <v>6</v>
      </c>
      <c r="C55" s="102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94"/>
      <c r="BQ55" s="94"/>
    </row>
    <row r="56" spans="1:69" x14ac:dyDescent="0.3">
      <c r="A56" s="95" t="s">
        <v>7</v>
      </c>
      <c r="B56" s="5" t="s">
        <v>8</v>
      </c>
      <c r="C56" s="96">
        <f>$E$6</f>
        <v>4</v>
      </c>
      <c r="D56" s="5">
        <f t="shared" ref="D56:BN60" si="13">D9</f>
        <v>0</v>
      </c>
      <c r="E56" s="5">
        <f t="shared" si="13"/>
        <v>0</v>
      </c>
      <c r="F56" s="5">
        <f t="shared" si="13"/>
        <v>3.0000000000000001E-3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1.4999999999999999E-2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 x14ac:dyDescent="0.3">
      <c r="A57" s="95"/>
      <c r="B57" s="7" t="s">
        <v>33</v>
      </c>
      <c r="C57" s="97"/>
      <c r="D57" s="5">
        <f t="shared" si="13"/>
        <v>0.02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 x14ac:dyDescent="0.3">
      <c r="A58" s="95"/>
      <c r="B58" s="5" t="s">
        <v>10</v>
      </c>
      <c r="C58" s="97"/>
      <c r="D58" s="5">
        <f t="shared" si="13"/>
        <v>0</v>
      </c>
      <c r="E58" s="5">
        <f t="shared" si="13"/>
        <v>0</v>
      </c>
      <c r="F58" s="5">
        <f t="shared" si="13"/>
        <v>8.0000000000000002E-3</v>
      </c>
      <c r="G58" s="5">
        <f t="shared" si="13"/>
        <v>0</v>
      </c>
      <c r="H58" s="5">
        <f t="shared" si="13"/>
        <v>1E-3</v>
      </c>
      <c r="I58" s="5">
        <f t="shared" si="13"/>
        <v>0</v>
      </c>
      <c r="J58" s="5">
        <f t="shared" si="13"/>
        <v>0.08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 x14ac:dyDescent="0.3">
      <c r="A59" s="95"/>
      <c r="B59" s="5"/>
      <c r="C59" s="97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 x14ac:dyDescent="0.3">
      <c r="A60" s="95"/>
      <c r="B60" s="5"/>
      <c r="C60" s="98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 x14ac:dyDescent="0.35">
      <c r="B61" s="16" t="s">
        <v>23</v>
      </c>
      <c r="C61" s="17"/>
      <c r="D61" s="18">
        <f t="shared" ref="D61:AJ61" si="17">SUM(D56:D60)</f>
        <v>0.02</v>
      </c>
      <c r="E61" s="18">
        <f t="shared" si="17"/>
        <v>0</v>
      </c>
      <c r="F61" s="18">
        <f t="shared" si="17"/>
        <v>1.0999999999999999E-2</v>
      </c>
      <c r="G61" s="18">
        <f t="shared" si="17"/>
        <v>0</v>
      </c>
      <c r="H61" s="18">
        <f t="shared" si="17"/>
        <v>1E-3</v>
      </c>
      <c r="I61" s="18">
        <f t="shared" si="17"/>
        <v>0</v>
      </c>
      <c r="J61" s="18">
        <f t="shared" si="17"/>
        <v>0.18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ref="AK61:BN61" si="18">SUM(AK56:AK60)</f>
        <v>0</v>
      </c>
      <c r="AL61" s="18">
        <f t="shared" si="18"/>
        <v>0</v>
      </c>
      <c r="AM61" s="18">
        <f t="shared" si="18"/>
        <v>0</v>
      </c>
      <c r="AN61" s="18">
        <f t="shared" si="18"/>
        <v>0</v>
      </c>
      <c r="AO61" s="18">
        <f t="shared" si="18"/>
        <v>0</v>
      </c>
      <c r="AP61" s="18">
        <f t="shared" si="18"/>
        <v>0</v>
      </c>
      <c r="AQ61" s="18">
        <f t="shared" si="18"/>
        <v>1.4999999999999999E-2</v>
      </c>
      <c r="AR61" s="18">
        <f t="shared" si="18"/>
        <v>0</v>
      </c>
      <c r="AS61" s="18">
        <f t="shared" si="18"/>
        <v>0</v>
      </c>
      <c r="AT61" s="18">
        <f t="shared" si="18"/>
        <v>0</v>
      </c>
      <c r="AU61" s="18">
        <f t="shared" si="18"/>
        <v>0</v>
      </c>
      <c r="AV61" s="18">
        <f t="shared" si="18"/>
        <v>0</v>
      </c>
      <c r="AW61" s="18">
        <f t="shared" si="18"/>
        <v>0</v>
      </c>
      <c r="AX61" s="18">
        <f t="shared" si="18"/>
        <v>0</v>
      </c>
      <c r="AY61" s="18">
        <f t="shared" si="18"/>
        <v>0</v>
      </c>
      <c r="AZ61" s="18">
        <f t="shared" si="18"/>
        <v>0</v>
      </c>
      <c r="BA61" s="18">
        <f t="shared" si="18"/>
        <v>0</v>
      </c>
      <c r="BB61" s="18">
        <f t="shared" si="18"/>
        <v>0</v>
      </c>
      <c r="BC61" s="18">
        <f t="shared" si="18"/>
        <v>0</v>
      </c>
      <c r="BD61" s="18">
        <f t="shared" si="18"/>
        <v>0</v>
      </c>
      <c r="BE61" s="18">
        <f t="shared" si="18"/>
        <v>0</v>
      </c>
      <c r="BF61" s="18">
        <f t="shared" si="18"/>
        <v>0</v>
      </c>
      <c r="BG61" s="18">
        <f t="shared" si="18"/>
        <v>0</v>
      </c>
      <c r="BH61" s="18">
        <f t="shared" si="18"/>
        <v>0</v>
      </c>
      <c r="BI61" s="18">
        <f t="shared" si="18"/>
        <v>0</v>
      </c>
      <c r="BJ61" s="18">
        <f t="shared" si="18"/>
        <v>0</v>
      </c>
      <c r="BK61" s="18">
        <f t="shared" si="18"/>
        <v>0</v>
      </c>
      <c r="BL61" s="18">
        <f t="shared" si="18"/>
        <v>0</v>
      </c>
      <c r="BM61" s="18">
        <f t="shared" si="18"/>
        <v>0</v>
      </c>
      <c r="BN61" s="18">
        <f t="shared" si="18"/>
        <v>5.0000000000000001E-4</v>
      </c>
      <c r="BO61" s="18">
        <f t="shared" ref="BO61" si="19">SUM(BO56:BO60)</f>
        <v>0</v>
      </c>
    </row>
    <row r="62" spans="1:69" ht="17.399999999999999" x14ac:dyDescent="0.35">
      <c r="B62" s="16" t="s">
        <v>24</v>
      </c>
      <c r="C62" s="17"/>
      <c r="D62" s="19">
        <f t="shared" ref="D62:BN62" si="20">PRODUCT(D61,$E$6)</f>
        <v>0.08</v>
      </c>
      <c r="E62" s="19">
        <f t="shared" si="20"/>
        <v>0</v>
      </c>
      <c r="F62" s="19">
        <f t="shared" si="20"/>
        <v>4.3999999999999997E-2</v>
      </c>
      <c r="G62" s="19">
        <f t="shared" si="20"/>
        <v>0</v>
      </c>
      <c r="H62" s="19">
        <f t="shared" si="20"/>
        <v>4.0000000000000001E-3</v>
      </c>
      <c r="I62" s="19">
        <f t="shared" si="20"/>
        <v>0</v>
      </c>
      <c r="J62" s="19">
        <f t="shared" si="20"/>
        <v>0.72</v>
      </c>
      <c r="K62" s="19">
        <f t="shared" si="20"/>
        <v>2.4E-2</v>
      </c>
      <c r="L62" s="19">
        <f t="shared" si="20"/>
        <v>0</v>
      </c>
      <c r="M62" s="19">
        <f t="shared" si="20"/>
        <v>0</v>
      </c>
      <c r="N62" s="19">
        <f t="shared" si="20"/>
        <v>0</v>
      </c>
      <c r="O62" s="19">
        <f t="shared" si="20"/>
        <v>0</v>
      </c>
      <c r="P62" s="19">
        <f t="shared" si="20"/>
        <v>0</v>
      </c>
      <c r="Q62" s="19">
        <f t="shared" si="20"/>
        <v>0</v>
      </c>
      <c r="R62" s="19">
        <f t="shared" si="20"/>
        <v>0</v>
      </c>
      <c r="S62" s="19">
        <f t="shared" si="20"/>
        <v>0</v>
      </c>
      <c r="T62" s="19">
        <f t="shared" si="20"/>
        <v>0</v>
      </c>
      <c r="U62" s="19">
        <f t="shared" si="20"/>
        <v>0</v>
      </c>
      <c r="V62" s="19">
        <f t="shared" si="20"/>
        <v>0</v>
      </c>
      <c r="W62" s="19">
        <f>PRODUCT(W61,$E$6)</f>
        <v>0</v>
      </c>
      <c r="X62" s="19">
        <f t="shared" si="20"/>
        <v>0</v>
      </c>
      <c r="Y62" s="19">
        <f t="shared" si="20"/>
        <v>0</v>
      </c>
      <c r="Z62" s="19">
        <f t="shared" si="20"/>
        <v>0</v>
      </c>
      <c r="AA62" s="19">
        <f t="shared" si="20"/>
        <v>0</v>
      </c>
      <c r="AB62" s="19">
        <f t="shared" si="20"/>
        <v>0</v>
      </c>
      <c r="AC62" s="19">
        <f t="shared" si="20"/>
        <v>0</v>
      </c>
      <c r="AD62" s="19">
        <f t="shared" si="20"/>
        <v>0</v>
      </c>
      <c r="AE62" s="19">
        <f t="shared" si="20"/>
        <v>0</v>
      </c>
      <c r="AF62" s="19">
        <f t="shared" si="20"/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20"/>
        <v>0</v>
      </c>
      <c r="AK62" s="19">
        <f t="shared" si="20"/>
        <v>0</v>
      </c>
      <c r="AL62" s="19">
        <f t="shared" si="20"/>
        <v>0</v>
      </c>
      <c r="AM62" s="19">
        <f t="shared" si="20"/>
        <v>0</v>
      </c>
      <c r="AN62" s="19">
        <f t="shared" si="20"/>
        <v>0</v>
      </c>
      <c r="AO62" s="19">
        <f t="shared" si="20"/>
        <v>0</v>
      </c>
      <c r="AP62" s="19">
        <f t="shared" si="20"/>
        <v>0</v>
      </c>
      <c r="AQ62" s="19">
        <f t="shared" si="20"/>
        <v>0.06</v>
      </c>
      <c r="AR62" s="19">
        <f t="shared" si="20"/>
        <v>0</v>
      </c>
      <c r="AS62" s="19">
        <f t="shared" si="20"/>
        <v>0</v>
      </c>
      <c r="AT62" s="19">
        <f t="shared" si="20"/>
        <v>0</v>
      </c>
      <c r="AU62" s="19">
        <f t="shared" si="20"/>
        <v>0</v>
      </c>
      <c r="AV62" s="19">
        <f t="shared" si="20"/>
        <v>0</v>
      </c>
      <c r="AW62" s="19">
        <f t="shared" si="20"/>
        <v>0</v>
      </c>
      <c r="AX62" s="19">
        <f t="shared" si="20"/>
        <v>0</v>
      </c>
      <c r="AY62" s="19">
        <f t="shared" si="20"/>
        <v>0</v>
      </c>
      <c r="AZ62" s="19">
        <f t="shared" si="20"/>
        <v>0</v>
      </c>
      <c r="BA62" s="19">
        <f t="shared" si="20"/>
        <v>0</v>
      </c>
      <c r="BB62" s="19">
        <f t="shared" si="20"/>
        <v>0</v>
      </c>
      <c r="BC62" s="19">
        <f t="shared" si="20"/>
        <v>0</v>
      </c>
      <c r="BD62" s="19">
        <f t="shared" si="20"/>
        <v>0</v>
      </c>
      <c r="BE62" s="19">
        <f t="shared" si="20"/>
        <v>0</v>
      </c>
      <c r="BF62" s="19">
        <f t="shared" si="20"/>
        <v>0</v>
      </c>
      <c r="BG62" s="19">
        <f t="shared" si="20"/>
        <v>0</v>
      </c>
      <c r="BH62" s="19">
        <f t="shared" si="20"/>
        <v>0</v>
      </c>
      <c r="BI62" s="19">
        <f t="shared" si="20"/>
        <v>0</v>
      </c>
      <c r="BJ62" s="19">
        <f t="shared" si="20"/>
        <v>0</v>
      </c>
      <c r="BK62" s="19">
        <f t="shared" si="20"/>
        <v>0</v>
      </c>
      <c r="BL62" s="19">
        <f t="shared" si="20"/>
        <v>0</v>
      </c>
      <c r="BM62" s="19">
        <f t="shared" si="20"/>
        <v>0</v>
      </c>
      <c r="BN62" s="19">
        <f t="shared" si="20"/>
        <v>2E-3</v>
      </c>
      <c r="BO62" s="19">
        <f t="shared" ref="BO62" si="21">PRODUCT(BO61,$E$6)</f>
        <v>0</v>
      </c>
    </row>
    <row r="64" spans="1:69" ht="17.399999999999999" x14ac:dyDescent="0.35">
      <c r="A64" s="22"/>
      <c r="B64" s="23" t="s">
        <v>25</v>
      </c>
      <c r="C64" s="24" t="s">
        <v>26</v>
      </c>
      <c r="D64" s="25">
        <f t="shared" ref="D64:BN64" si="22">D46</f>
        <v>72.72</v>
      </c>
      <c r="E64" s="25">
        <f t="shared" si="22"/>
        <v>76</v>
      </c>
      <c r="F64" s="25">
        <f t="shared" si="22"/>
        <v>85</v>
      </c>
      <c r="G64" s="25">
        <f t="shared" si="22"/>
        <v>596</v>
      </c>
      <c r="H64" s="25">
        <f t="shared" si="22"/>
        <v>1410</v>
      </c>
      <c r="I64" s="25">
        <f t="shared" si="22"/>
        <v>720</v>
      </c>
      <c r="J64" s="25">
        <f t="shared" si="22"/>
        <v>74.92</v>
      </c>
      <c r="K64" s="25">
        <f t="shared" si="22"/>
        <v>874.38</v>
      </c>
      <c r="L64" s="25">
        <f t="shared" si="22"/>
        <v>210.89</v>
      </c>
      <c r="M64" s="25">
        <f t="shared" si="22"/>
        <v>585</v>
      </c>
      <c r="N64" s="25">
        <f t="shared" si="22"/>
        <v>104.38</v>
      </c>
      <c r="O64" s="25">
        <f t="shared" si="22"/>
        <v>331.24</v>
      </c>
      <c r="P64" s="25">
        <f t="shared" si="22"/>
        <v>373.68</v>
      </c>
      <c r="Q64" s="25">
        <f t="shared" si="22"/>
        <v>400</v>
      </c>
      <c r="R64" s="25">
        <f t="shared" si="22"/>
        <v>0</v>
      </c>
      <c r="S64" s="25">
        <f t="shared" si="22"/>
        <v>0</v>
      </c>
      <c r="T64" s="25">
        <f t="shared" si="22"/>
        <v>0</v>
      </c>
      <c r="U64" s="25">
        <f t="shared" si="22"/>
        <v>792</v>
      </c>
      <c r="V64" s="25">
        <f t="shared" si="22"/>
        <v>352.56</v>
      </c>
      <c r="W64" s="25">
        <f>W46</f>
        <v>119</v>
      </c>
      <c r="X64" s="25">
        <f t="shared" si="22"/>
        <v>12.9</v>
      </c>
      <c r="Y64" s="25">
        <f t="shared" si="22"/>
        <v>0</v>
      </c>
      <c r="Z64" s="25">
        <f t="shared" si="22"/>
        <v>450</v>
      </c>
      <c r="AA64" s="25">
        <f t="shared" si="22"/>
        <v>381</v>
      </c>
      <c r="AB64" s="25">
        <f t="shared" si="22"/>
        <v>429</v>
      </c>
      <c r="AC64" s="25">
        <f t="shared" si="22"/>
        <v>261</v>
      </c>
      <c r="AD64" s="25">
        <f t="shared" si="22"/>
        <v>125</v>
      </c>
      <c r="AE64" s="25">
        <f t="shared" si="22"/>
        <v>399</v>
      </c>
      <c r="AF64" s="25">
        <f t="shared" si="22"/>
        <v>159</v>
      </c>
      <c r="AG64" s="25">
        <f t="shared" si="22"/>
        <v>227.27</v>
      </c>
      <c r="AH64" s="25">
        <f t="shared" si="22"/>
        <v>68.2</v>
      </c>
      <c r="AI64" s="25">
        <f t="shared" si="22"/>
        <v>59.25</v>
      </c>
      <c r="AJ64" s="25">
        <f t="shared" si="22"/>
        <v>43.4</v>
      </c>
      <c r="AK64" s="25">
        <f t="shared" si="22"/>
        <v>190</v>
      </c>
      <c r="AL64" s="25">
        <f t="shared" si="22"/>
        <v>207</v>
      </c>
      <c r="AM64" s="25">
        <f t="shared" si="22"/>
        <v>345.99</v>
      </c>
      <c r="AN64" s="25">
        <f t="shared" si="22"/>
        <v>300</v>
      </c>
      <c r="AO64" s="25">
        <f t="shared" si="22"/>
        <v>0</v>
      </c>
      <c r="AP64" s="25">
        <f t="shared" si="22"/>
        <v>216.1</v>
      </c>
      <c r="AQ64" s="25">
        <f t="shared" si="22"/>
        <v>63.75</v>
      </c>
      <c r="AR64" s="25">
        <f t="shared" si="22"/>
        <v>65.33</v>
      </c>
      <c r="AS64" s="25">
        <f t="shared" si="22"/>
        <v>76</v>
      </c>
      <c r="AT64" s="25">
        <f t="shared" si="22"/>
        <v>67.14</v>
      </c>
      <c r="AU64" s="25">
        <f t="shared" si="22"/>
        <v>69.33</v>
      </c>
      <c r="AV64" s="25">
        <f t="shared" si="22"/>
        <v>51.25</v>
      </c>
      <c r="AW64" s="25">
        <f t="shared" si="22"/>
        <v>77.14</v>
      </c>
      <c r="AX64" s="25">
        <f t="shared" si="22"/>
        <v>68</v>
      </c>
      <c r="AY64" s="25">
        <f t="shared" si="22"/>
        <v>60</v>
      </c>
      <c r="AZ64" s="25">
        <f t="shared" si="22"/>
        <v>137.33000000000001</v>
      </c>
      <c r="BA64" s="25">
        <f t="shared" si="22"/>
        <v>296</v>
      </c>
      <c r="BB64" s="25">
        <f t="shared" si="22"/>
        <v>513</v>
      </c>
      <c r="BC64" s="25">
        <f t="shared" si="22"/>
        <v>558</v>
      </c>
      <c r="BD64" s="25">
        <f t="shared" si="22"/>
        <v>261</v>
      </c>
      <c r="BE64" s="25">
        <f t="shared" si="22"/>
        <v>399</v>
      </c>
      <c r="BF64" s="25">
        <f t="shared" si="22"/>
        <v>0</v>
      </c>
      <c r="BG64" s="25">
        <f t="shared" si="22"/>
        <v>27</v>
      </c>
      <c r="BH64" s="25">
        <f t="shared" si="22"/>
        <v>47</v>
      </c>
      <c r="BI64" s="25">
        <f t="shared" si="22"/>
        <v>26</v>
      </c>
      <c r="BJ64" s="25">
        <f t="shared" si="22"/>
        <v>51</v>
      </c>
      <c r="BK64" s="25">
        <f t="shared" si="22"/>
        <v>62</v>
      </c>
      <c r="BL64" s="25">
        <f t="shared" si="22"/>
        <v>314</v>
      </c>
      <c r="BM64" s="25">
        <f t="shared" si="22"/>
        <v>138.88</v>
      </c>
      <c r="BN64" s="25">
        <f t="shared" si="22"/>
        <v>22</v>
      </c>
      <c r="BO64" s="25">
        <f t="shared" ref="BO64" si="23">BO46</f>
        <v>0</v>
      </c>
    </row>
    <row r="65" spans="1:69" ht="17.399999999999999" x14ac:dyDescent="0.35">
      <c r="B65" s="16" t="s">
        <v>27</v>
      </c>
      <c r="C65" s="17" t="s">
        <v>26</v>
      </c>
      <c r="D65" s="18">
        <f t="shared" ref="D65:BN65" si="24">D64/1000</f>
        <v>7.2719999999999993E-2</v>
      </c>
      <c r="E65" s="18">
        <f t="shared" si="24"/>
        <v>7.5999999999999998E-2</v>
      </c>
      <c r="F65" s="18">
        <f t="shared" si="24"/>
        <v>8.5000000000000006E-2</v>
      </c>
      <c r="G65" s="18">
        <f t="shared" si="24"/>
        <v>0.59599999999999997</v>
      </c>
      <c r="H65" s="18">
        <f t="shared" si="24"/>
        <v>1.41</v>
      </c>
      <c r="I65" s="18">
        <f t="shared" si="24"/>
        <v>0.72</v>
      </c>
      <c r="J65" s="18">
        <f t="shared" si="24"/>
        <v>7.492E-2</v>
      </c>
      <c r="K65" s="18">
        <f t="shared" si="24"/>
        <v>0.87438000000000005</v>
      </c>
      <c r="L65" s="18">
        <f t="shared" si="24"/>
        <v>0.21088999999999999</v>
      </c>
      <c r="M65" s="18">
        <f t="shared" si="24"/>
        <v>0.58499999999999996</v>
      </c>
      <c r="N65" s="18">
        <f t="shared" si="24"/>
        <v>0.10438</v>
      </c>
      <c r="O65" s="18">
        <f t="shared" si="24"/>
        <v>0.33124000000000003</v>
      </c>
      <c r="P65" s="18">
        <f t="shared" si="24"/>
        <v>0.37368000000000001</v>
      </c>
      <c r="Q65" s="18">
        <f t="shared" si="24"/>
        <v>0.4</v>
      </c>
      <c r="R65" s="18">
        <f t="shared" si="24"/>
        <v>0</v>
      </c>
      <c r="S65" s="18">
        <f t="shared" si="24"/>
        <v>0</v>
      </c>
      <c r="T65" s="18">
        <f t="shared" si="24"/>
        <v>0</v>
      </c>
      <c r="U65" s="18">
        <f t="shared" si="24"/>
        <v>0.79200000000000004</v>
      </c>
      <c r="V65" s="18">
        <f t="shared" si="24"/>
        <v>0.35255999999999998</v>
      </c>
      <c r="W65" s="18">
        <f>W64/1000</f>
        <v>0.11899999999999999</v>
      </c>
      <c r="X65" s="18">
        <f t="shared" si="24"/>
        <v>1.29E-2</v>
      </c>
      <c r="Y65" s="18">
        <f t="shared" si="24"/>
        <v>0</v>
      </c>
      <c r="Z65" s="18">
        <f t="shared" si="24"/>
        <v>0.45</v>
      </c>
      <c r="AA65" s="18">
        <f t="shared" si="24"/>
        <v>0.38100000000000001</v>
      </c>
      <c r="AB65" s="18">
        <f t="shared" si="24"/>
        <v>0.42899999999999999</v>
      </c>
      <c r="AC65" s="18">
        <f t="shared" si="24"/>
        <v>0.26100000000000001</v>
      </c>
      <c r="AD65" s="18">
        <f t="shared" si="24"/>
        <v>0.125</v>
      </c>
      <c r="AE65" s="18">
        <f t="shared" si="24"/>
        <v>0.39900000000000002</v>
      </c>
      <c r="AF65" s="18">
        <f t="shared" si="24"/>
        <v>0.159</v>
      </c>
      <c r="AG65" s="18">
        <f t="shared" si="24"/>
        <v>0.22727</v>
      </c>
      <c r="AH65" s="18">
        <f t="shared" si="24"/>
        <v>6.8199999999999997E-2</v>
      </c>
      <c r="AI65" s="18">
        <f t="shared" si="24"/>
        <v>5.9249999999999997E-2</v>
      </c>
      <c r="AJ65" s="18">
        <f t="shared" si="24"/>
        <v>4.3400000000000001E-2</v>
      </c>
      <c r="AK65" s="18">
        <f t="shared" si="24"/>
        <v>0.19</v>
      </c>
      <c r="AL65" s="18">
        <f t="shared" si="24"/>
        <v>0.20699999999999999</v>
      </c>
      <c r="AM65" s="18">
        <f t="shared" si="24"/>
        <v>0.34599000000000002</v>
      </c>
      <c r="AN65" s="18">
        <f t="shared" si="24"/>
        <v>0.3</v>
      </c>
      <c r="AO65" s="18">
        <f t="shared" si="24"/>
        <v>0</v>
      </c>
      <c r="AP65" s="18">
        <f t="shared" si="24"/>
        <v>0.21609999999999999</v>
      </c>
      <c r="AQ65" s="18">
        <f t="shared" si="24"/>
        <v>6.3750000000000001E-2</v>
      </c>
      <c r="AR65" s="18">
        <f t="shared" si="24"/>
        <v>6.5329999999999999E-2</v>
      </c>
      <c r="AS65" s="18">
        <f t="shared" si="24"/>
        <v>7.5999999999999998E-2</v>
      </c>
      <c r="AT65" s="18">
        <f t="shared" si="24"/>
        <v>6.7140000000000005E-2</v>
      </c>
      <c r="AU65" s="18">
        <f t="shared" si="24"/>
        <v>6.9330000000000003E-2</v>
      </c>
      <c r="AV65" s="18">
        <f t="shared" si="24"/>
        <v>5.1249999999999997E-2</v>
      </c>
      <c r="AW65" s="18">
        <f t="shared" si="24"/>
        <v>7.714E-2</v>
      </c>
      <c r="AX65" s="18">
        <f t="shared" si="24"/>
        <v>6.8000000000000005E-2</v>
      </c>
      <c r="AY65" s="18">
        <f t="shared" si="24"/>
        <v>0.06</v>
      </c>
      <c r="AZ65" s="18">
        <f t="shared" si="24"/>
        <v>0.13733000000000001</v>
      </c>
      <c r="BA65" s="18">
        <f t="shared" si="24"/>
        <v>0.29599999999999999</v>
      </c>
      <c r="BB65" s="18">
        <f t="shared" si="24"/>
        <v>0.51300000000000001</v>
      </c>
      <c r="BC65" s="18">
        <f t="shared" si="24"/>
        <v>0.55800000000000005</v>
      </c>
      <c r="BD65" s="18">
        <f t="shared" si="24"/>
        <v>0.26100000000000001</v>
      </c>
      <c r="BE65" s="18">
        <f t="shared" si="24"/>
        <v>0.39900000000000002</v>
      </c>
      <c r="BF65" s="18">
        <f t="shared" si="24"/>
        <v>0</v>
      </c>
      <c r="BG65" s="18">
        <f t="shared" si="24"/>
        <v>2.7E-2</v>
      </c>
      <c r="BH65" s="18">
        <f t="shared" si="24"/>
        <v>4.7E-2</v>
      </c>
      <c r="BI65" s="18">
        <f t="shared" si="24"/>
        <v>2.5999999999999999E-2</v>
      </c>
      <c r="BJ65" s="18">
        <f t="shared" si="24"/>
        <v>5.0999999999999997E-2</v>
      </c>
      <c r="BK65" s="18">
        <f t="shared" si="24"/>
        <v>6.2E-2</v>
      </c>
      <c r="BL65" s="18">
        <f t="shared" si="24"/>
        <v>0.314</v>
      </c>
      <c r="BM65" s="18">
        <f t="shared" si="24"/>
        <v>0.13888</v>
      </c>
      <c r="BN65" s="18">
        <f t="shared" si="24"/>
        <v>2.1999999999999999E-2</v>
      </c>
      <c r="BO65" s="18">
        <f t="shared" ref="BO65" si="25">BO64/1000</f>
        <v>0</v>
      </c>
    </row>
    <row r="66" spans="1:69" ht="17.399999999999999" x14ac:dyDescent="0.35">
      <c r="A66" s="26"/>
      <c r="B66" s="27" t="s">
        <v>28</v>
      </c>
      <c r="C66" s="99"/>
      <c r="D66" s="28">
        <f t="shared" ref="D66:BN66" si="26">D62*D64</f>
        <v>5.8175999999999997</v>
      </c>
      <c r="E66" s="28">
        <f t="shared" si="26"/>
        <v>0</v>
      </c>
      <c r="F66" s="28">
        <f t="shared" si="26"/>
        <v>3.7399999999999998</v>
      </c>
      <c r="G66" s="28">
        <f t="shared" si="26"/>
        <v>0</v>
      </c>
      <c r="H66" s="28">
        <f t="shared" si="26"/>
        <v>5.64</v>
      </c>
      <c r="I66" s="28">
        <f t="shared" si="26"/>
        <v>0</v>
      </c>
      <c r="J66" s="28">
        <f t="shared" si="26"/>
        <v>53.942399999999999</v>
      </c>
      <c r="K66" s="28">
        <f t="shared" si="26"/>
        <v>20.985120000000002</v>
      </c>
      <c r="L66" s="28">
        <f t="shared" si="26"/>
        <v>0</v>
      </c>
      <c r="M66" s="28">
        <f t="shared" si="26"/>
        <v>0</v>
      </c>
      <c r="N66" s="28">
        <f t="shared" si="26"/>
        <v>0</v>
      </c>
      <c r="O66" s="28">
        <f t="shared" si="26"/>
        <v>0</v>
      </c>
      <c r="P66" s="28">
        <f t="shared" si="26"/>
        <v>0</v>
      </c>
      <c r="Q66" s="28">
        <f t="shared" si="26"/>
        <v>0</v>
      </c>
      <c r="R66" s="28">
        <f t="shared" si="26"/>
        <v>0</v>
      </c>
      <c r="S66" s="28">
        <f t="shared" si="26"/>
        <v>0</v>
      </c>
      <c r="T66" s="28">
        <f t="shared" si="26"/>
        <v>0</v>
      </c>
      <c r="U66" s="28">
        <f t="shared" si="26"/>
        <v>0</v>
      </c>
      <c r="V66" s="28">
        <f t="shared" si="26"/>
        <v>0</v>
      </c>
      <c r="W66" s="28">
        <f>W62*W64</f>
        <v>0</v>
      </c>
      <c r="X66" s="28">
        <f t="shared" si="26"/>
        <v>0</v>
      </c>
      <c r="Y66" s="28">
        <f t="shared" si="26"/>
        <v>0</v>
      </c>
      <c r="Z66" s="28">
        <f t="shared" si="26"/>
        <v>0</v>
      </c>
      <c r="AA66" s="28">
        <f t="shared" si="26"/>
        <v>0</v>
      </c>
      <c r="AB66" s="28">
        <f t="shared" si="26"/>
        <v>0</v>
      </c>
      <c r="AC66" s="28">
        <f t="shared" si="26"/>
        <v>0</v>
      </c>
      <c r="AD66" s="28">
        <f t="shared" si="26"/>
        <v>0</v>
      </c>
      <c r="AE66" s="28">
        <f t="shared" si="26"/>
        <v>0</v>
      </c>
      <c r="AF66" s="28">
        <f t="shared" si="26"/>
        <v>0</v>
      </c>
      <c r="AG66" s="28">
        <f t="shared" si="26"/>
        <v>0</v>
      </c>
      <c r="AH66" s="28">
        <f t="shared" si="26"/>
        <v>0</v>
      </c>
      <c r="AI66" s="28">
        <f t="shared" si="26"/>
        <v>0</v>
      </c>
      <c r="AJ66" s="28">
        <f t="shared" si="26"/>
        <v>0</v>
      </c>
      <c r="AK66" s="28">
        <f t="shared" si="26"/>
        <v>0</v>
      </c>
      <c r="AL66" s="28">
        <f t="shared" si="26"/>
        <v>0</v>
      </c>
      <c r="AM66" s="28">
        <f t="shared" si="26"/>
        <v>0</v>
      </c>
      <c r="AN66" s="28">
        <f t="shared" si="26"/>
        <v>0</v>
      </c>
      <c r="AO66" s="28">
        <f t="shared" si="26"/>
        <v>0</v>
      </c>
      <c r="AP66" s="28">
        <f t="shared" si="26"/>
        <v>0</v>
      </c>
      <c r="AQ66" s="28">
        <f t="shared" si="26"/>
        <v>3.8249999999999997</v>
      </c>
      <c r="AR66" s="28">
        <f t="shared" si="26"/>
        <v>0</v>
      </c>
      <c r="AS66" s="28">
        <f t="shared" si="26"/>
        <v>0</v>
      </c>
      <c r="AT66" s="28">
        <f t="shared" si="26"/>
        <v>0</v>
      </c>
      <c r="AU66" s="28">
        <f t="shared" si="26"/>
        <v>0</v>
      </c>
      <c r="AV66" s="28">
        <f t="shared" si="26"/>
        <v>0</v>
      </c>
      <c r="AW66" s="28">
        <f t="shared" si="26"/>
        <v>0</v>
      </c>
      <c r="AX66" s="28">
        <f t="shared" si="26"/>
        <v>0</v>
      </c>
      <c r="AY66" s="28">
        <f t="shared" si="26"/>
        <v>0</v>
      </c>
      <c r="AZ66" s="28">
        <f t="shared" si="26"/>
        <v>0</v>
      </c>
      <c r="BA66" s="28">
        <f t="shared" si="26"/>
        <v>0</v>
      </c>
      <c r="BB66" s="28">
        <f t="shared" si="26"/>
        <v>0</v>
      </c>
      <c r="BC66" s="28">
        <f t="shared" si="26"/>
        <v>0</v>
      </c>
      <c r="BD66" s="28">
        <f t="shared" si="26"/>
        <v>0</v>
      </c>
      <c r="BE66" s="28">
        <f t="shared" si="26"/>
        <v>0</v>
      </c>
      <c r="BF66" s="28">
        <f t="shared" si="26"/>
        <v>0</v>
      </c>
      <c r="BG66" s="28">
        <f t="shared" si="26"/>
        <v>0</v>
      </c>
      <c r="BH66" s="28">
        <f t="shared" si="26"/>
        <v>0</v>
      </c>
      <c r="BI66" s="28">
        <f t="shared" si="26"/>
        <v>0</v>
      </c>
      <c r="BJ66" s="28">
        <f t="shared" si="26"/>
        <v>0</v>
      </c>
      <c r="BK66" s="28">
        <f t="shared" si="26"/>
        <v>0</v>
      </c>
      <c r="BL66" s="28">
        <f t="shared" si="26"/>
        <v>0</v>
      </c>
      <c r="BM66" s="28">
        <f t="shared" si="26"/>
        <v>0</v>
      </c>
      <c r="BN66" s="28">
        <f t="shared" si="26"/>
        <v>4.3999999999999997E-2</v>
      </c>
      <c r="BO66" s="28">
        <f t="shared" ref="BO66" si="27">BO62*BO64</f>
        <v>0</v>
      </c>
      <c r="BP66" s="29">
        <f>SUM(D66:BN66)</f>
        <v>93.994120000000009</v>
      </c>
      <c r="BQ66" s="30">
        <f>BP66/$C$9</f>
        <v>23.498530000000002</v>
      </c>
    </row>
    <row r="67" spans="1:69" ht="17.399999999999999" x14ac:dyDescent="0.35">
      <c r="A67" s="26"/>
      <c r="B67" s="27" t="s">
        <v>29</v>
      </c>
      <c r="C67" s="99"/>
      <c r="D67" s="28">
        <f t="shared" ref="D67:BN67" si="28">D62*D64</f>
        <v>5.8175999999999997</v>
      </c>
      <c r="E67" s="28">
        <f t="shared" si="28"/>
        <v>0</v>
      </c>
      <c r="F67" s="28">
        <f t="shared" si="28"/>
        <v>3.7399999999999998</v>
      </c>
      <c r="G67" s="28">
        <f t="shared" si="28"/>
        <v>0</v>
      </c>
      <c r="H67" s="28">
        <f t="shared" si="28"/>
        <v>5.64</v>
      </c>
      <c r="I67" s="28">
        <f t="shared" si="28"/>
        <v>0</v>
      </c>
      <c r="J67" s="28">
        <f t="shared" si="28"/>
        <v>53.942399999999999</v>
      </c>
      <c r="K67" s="28">
        <f t="shared" si="28"/>
        <v>20.985120000000002</v>
      </c>
      <c r="L67" s="28">
        <f t="shared" si="28"/>
        <v>0</v>
      </c>
      <c r="M67" s="28">
        <f t="shared" si="28"/>
        <v>0</v>
      </c>
      <c r="N67" s="28">
        <f t="shared" si="28"/>
        <v>0</v>
      </c>
      <c r="O67" s="28">
        <f t="shared" si="28"/>
        <v>0</v>
      </c>
      <c r="P67" s="28">
        <f t="shared" si="28"/>
        <v>0</v>
      </c>
      <c r="Q67" s="28">
        <f t="shared" si="28"/>
        <v>0</v>
      </c>
      <c r="R67" s="28">
        <f t="shared" si="28"/>
        <v>0</v>
      </c>
      <c r="S67" s="28">
        <f t="shared" si="28"/>
        <v>0</v>
      </c>
      <c r="T67" s="28">
        <f t="shared" si="28"/>
        <v>0</v>
      </c>
      <c r="U67" s="28">
        <f t="shared" si="28"/>
        <v>0</v>
      </c>
      <c r="V67" s="28">
        <f t="shared" si="28"/>
        <v>0</v>
      </c>
      <c r="W67" s="28">
        <f>W62*W64</f>
        <v>0</v>
      </c>
      <c r="X67" s="28">
        <f t="shared" si="28"/>
        <v>0</v>
      </c>
      <c r="Y67" s="28">
        <f t="shared" si="28"/>
        <v>0</v>
      </c>
      <c r="Z67" s="28">
        <f t="shared" si="28"/>
        <v>0</v>
      </c>
      <c r="AA67" s="28">
        <f t="shared" si="28"/>
        <v>0</v>
      </c>
      <c r="AB67" s="28">
        <f t="shared" si="28"/>
        <v>0</v>
      </c>
      <c r="AC67" s="28">
        <f t="shared" si="28"/>
        <v>0</v>
      </c>
      <c r="AD67" s="28">
        <f t="shared" si="28"/>
        <v>0</v>
      </c>
      <c r="AE67" s="28">
        <f t="shared" si="28"/>
        <v>0</v>
      </c>
      <c r="AF67" s="28">
        <f t="shared" si="28"/>
        <v>0</v>
      </c>
      <c r="AG67" s="28">
        <f t="shared" si="28"/>
        <v>0</v>
      </c>
      <c r="AH67" s="28">
        <f t="shared" si="28"/>
        <v>0</v>
      </c>
      <c r="AI67" s="28">
        <f t="shared" si="28"/>
        <v>0</v>
      </c>
      <c r="AJ67" s="28">
        <f t="shared" si="28"/>
        <v>0</v>
      </c>
      <c r="AK67" s="28">
        <f t="shared" si="28"/>
        <v>0</v>
      </c>
      <c r="AL67" s="28">
        <f t="shared" si="28"/>
        <v>0</v>
      </c>
      <c r="AM67" s="28">
        <f t="shared" si="28"/>
        <v>0</v>
      </c>
      <c r="AN67" s="28">
        <f t="shared" si="28"/>
        <v>0</v>
      </c>
      <c r="AO67" s="28">
        <f t="shared" si="28"/>
        <v>0</v>
      </c>
      <c r="AP67" s="28">
        <f t="shared" si="28"/>
        <v>0</v>
      </c>
      <c r="AQ67" s="28">
        <f t="shared" si="28"/>
        <v>3.8249999999999997</v>
      </c>
      <c r="AR67" s="28">
        <f t="shared" si="28"/>
        <v>0</v>
      </c>
      <c r="AS67" s="28">
        <f t="shared" si="28"/>
        <v>0</v>
      </c>
      <c r="AT67" s="28">
        <f t="shared" si="28"/>
        <v>0</v>
      </c>
      <c r="AU67" s="28">
        <f t="shared" si="28"/>
        <v>0</v>
      </c>
      <c r="AV67" s="28">
        <f t="shared" si="28"/>
        <v>0</v>
      </c>
      <c r="AW67" s="28">
        <f t="shared" si="28"/>
        <v>0</v>
      </c>
      <c r="AX67" s="28">
        <f t="shared" si="28"/>
        <v>0</v>
      </c>
      <c r="AY67" s="28">
        <f t="shared" si="28"/>
        <v>0</v>
      </c>
      <c r="AZ67" s="28">
        <f t="shared" si="28"/>
        <v>0</v>
      </c>
      <c r="BA67" s="28">
        <f t="shared" si="28"/>
        <v>0</v>
      </c>
      <c r="BB67" s="28">
        <f t="shared" si="28"/>
        <v>0</v>
      </c>
      <c r="BC67" s="28">
        <f t="shared" si="28"/>
        <v>0</v>
      </c>
      <c r="BD67" s="28">
        <f t="shared" si="28"/>
        <v>0</v>
      </c>
      <c r="BE67" s="28">
        <f t="shared" si="28"/>
        <v>0</v>
      </c>
      <c r="BF67" s="28">
        <f t="shared" si="28"/>
        <v>0</v>
      </c>
      <c r="BG67" s="28">
        <f t="shared" si="28"/>
        <v>0</v>
      </c>
      <c r="BH67" s="28">
        <f t="shared" si="28"/>
        <v>0</v>
      </c>
      <c r="BI67" s="28">
        <f t="shared" si="28"/>
        <v>0</v>
      </c>
      <c r="BJ67" s="28">
        <f t="shared" si="28"/>
        <v>0</v>
      </c>
      <c r="BK67" s="28">
        <f t="shared" si="28"/>
        <v>0</v>
      </c>
      <c r="BL67" s="28">
        <f t="shared" si="28"/>
        <v>0</v>
      </c>
      <c r="BM67" s="28">
        <f t="shared" si="28"/>
        <v>0</v>
      </c>
      <c r="BN67" s="28">
        <f t="shared" si="28"/>
        <v>4.3999999999999997E-2</v>
      </c>
      <c r="BO67" s="28">
        <f t="shared" ref="BO67" si="29">BO62*BO64</f>
        <v>0</v>
      </c>
      <c r="BP67" s="29">
        <f>SUM(D67:BN67)</f>
        <v>93.994120000000009</v>
      </c>
      <c r="BQ67" s="30">
        <f>BP67/$C$9</f>
        <v>23.498530000000002</v>
      </c>
    </row>
    <row r="69" spans="1:69" x14ac:dyDescent="0.3">
      <c r="J69" s="1">
        <v>9</v>
      </c>
      <c r="K69" t="s">
        <v>1</v>
      </c>
      <c r="AB69" t="s">
        <v>32</v>
      </c>
    </row>
    <row r="70" spans="1:69" ht="15" customHeight="1" x14ac:dyDescent="0.3">
      <c r="A70" s="103"/>
      <c r="B70" s="3" t="s">
        <v>2</v>
      </c>
      <c r="C70" s="101" t="s">
        <v>3</v>
      </c>
      <c r="D70" s="100" t="str">
        <f t="shared" ref="D70:BN70" si="30">D7</f>
        <v>Хлеб пшеничный</v>
      </c>
      <c r="E70" s="100" t="str">
        <f t="shared" si="30"/>
        <v>Хлеб ржано-пшеничный</v>
      </c>
      <c r="F70" s="100" t="str">
        <f t="shared" si="30"/>
        <v>Сахар</v>
      </c>
      <c r="G70" s="100" t="str">
        <f t="shared" si="30"/>
        <v>Чай</v>
      </c>
      <c r="H70" s="100" t="str">
        <f t="shared" si="30"/>
        <v>Какао</v>
      </c>
      <c r="I70" s="100" t="str">
        <f t="shared" si="30"/>
        <v>Кофейный напиток</v>
      </c>
      <c r="J70" s="100" t="str">
        <f t="shared" si="30"/>
        <v>Молоко 2,5%</v>
      </c>
      <c r="K70" s="100" t="str">
        <f t="shared" si="30"/>
        <v>Масло сливочное</v>
      </c>
      <c r="L70" s="100" t="str">
        <f t="shared" si="30"/>
        <v>Сметана 15%</v>
      </c>
      <c r="M70" s="100" t="str">
        <f t="shared" si="30"/>
        <v>Молоко сухое</v>
      </c>
      <c r="N70" s="100" t="str">
        <f t="shared" si="30"/>
        <v>Снежок 2,5 %</v>
      </c>
      <c r="O70" s="100" t="str">
        <f t="shared" si="30"/>
        <v>Творог 5%</v>
      </c>
      <c r="P70" s="100" t="str">
        <f t="shared" si="30"/>
        <v>Молоко сгущенное</v>
      </c>
      <c r="Q70" s="100" t="str">
        <f t="shared" si="30"/>
        <v xml:space="preserve">Джем Сава </v>
      </c>
      <c r="R70" s="100" t="str">
        <f t="shared" si="30"/>
        <v>Сыр</v>
      </c>
      <c r="S70" s="100" t="str">
        <f t="shared" si="30"/>
        <v>Зеленый горошек</v>
      </c>
      <c r="T70" s="100" t="str">
        <f t="shared" si="30"/>
        <v>Кукуруза консервирован.</v>
      </c>
      <c r="U70" s="100" t="str">
        <f t="shared" si="30"/>
        <v>Консервы рыбные</v>
      </c>
      <c r="V70" s="100" t="str">
        <f t="shared" si="30"/>
        <v>Огурцы консервирован.</v>
      </c>
      <c r="W70" s="100" t="str">
        <f>W7</f>
        <v>Огурцы свежие</v>
      </c>
      <c r="X70" s="100" t="str">
        <f t="shared" si="30"/>
        <v>Яйцо</v>
      </c>
      <c r="Y70" s="100" t="str">
        <f t="shared" si="30"/>
        <v>Икра кабачковая</v>
      </c>
      <c r="Z70" s="100" t="str">
        <f t="shared" si="30"/>
        <v>Изюм</v>
      </c>
      <c r="AA70" s="100" t="str">
        <f t="shared" si="30"/>
        <v>Курага</v>
      </c>
      <c r="AB70" s="100" t="str">
        <f t="shared" si="30"/>
        <v>Чернослив</v>
      </c>
      <c r="AC70" s="100" t="str">
        <f t="shared" si="30"/>
        <v>Шиповник</v>
      </c>
      <c r="AD70" s="100" t="str">
        <f t="shared" si="30"/>
        <v>Сухофрукты</v>
      </c>
      <c r="AE70" s="100" t="str">
        <f t="shared" si="30"/>
        <v>Ягода свежемороженная</v>
      </c>
      <c r="AF70" s="100" t="str">
        <f t="shared" si="30"/>
        <v>Лимон</v>
      </c>
      <c r="AG70" s="100" t="str">
        <f t="shared" si="30"/>
        <v>Кисель</v>
      </c>
      <c r="AH70" s="100" t="str">
        <f t="shared" si="30"/>
        <v xml:space="preserve">Сок </v>
      </c>
      <c r="AI70" s="100" t="str">
        <f t="shared" si="30"/>
        <v>Макаронные изделия</v>
      </c>
      <c r="AJ70" s="100" t="str">
        <f t="shared" si="30"/>
        <v>Мука</v>
      </c>
      <c r="AK70" s="100" t="str">
        <f t="shared" si="30"/>
        <v>Дрожжи</v>
      </c>
      <c r="AL70" s="100" t="str">
        <f t="shared" si="30"/>
        <v>Печенье</v>
      </c>
      <c r="AM70" s="100" t="str">
        <f t="shared" si="30"/>
        <v>Пряники</v>
      </c>
      <c r="AN70" s="100" t="str">
        <f t="shared" si="30"/>
        <v>Вафли</v>
      </c>
      <c r="AO70" s="100" t="str">
        <f t="shared" si="30"/>
        <v>Конфеты</v>
      </c>
      <c r="AP70" s="100" t="str">
        <f t="shared" si="30"/>
        <v>Повидло Сава</v>
      </c>
      <c r="AQ70" s="100" t="str">
        <f t="shared" si="30"/>
        <v>Крупа геркулес</v>
      </c>
      <c r="AR70" s="100" t="str">
        <f t="shared" si="30"/>
        <v>Крупа горох</v>
      </c>
      <c r="AS70" s="100" t="str">
        <f t="shared" si="30"/>
        <v>Крупа гречневая</v>
      </c>
      <c r="AT70" s="100" t="str">
        <f t="shared" si="30"/>
        <v>Крупа кукурузная</v>
      </c>
      <c r="AU70" s="100" t="str">
        <f t="shared" si="30"/>
        <v>Крупа манная</v>
      </c>
      <c r="AV70" s="100" t="str">
        <f t="shared" si="30"/>
        <v>Крупа перловая</v>
      </c>
      <c r="AW70" s="100" t="str">
        <f t="shared" si="30"/>
        <v>Крупа пшеничная</v>
      </c>
      <c r="AX70" s="100" t="str">
        <f t="shared" si="30"/>
        <v>Крупа пшено</v>
      </c>
      <c r="AY70" s="100" t="str">
        <f t="shared" si="30"/>
        <v>Крупа ячневая</v>
      </c>
      <c r="AZ70" s="100" t="str">
        <f t="shared" si="30"/>
        <v>Рис</v>
      </c>
      <c r="BA70" s="100" t="str">
        <f t="shared" si="30"/>
        <v>Цыпленок бройлер</v>
      </c>
      <c r="BB70" s="100" t="str">
        <f t="shared" si="30"/>
        <v>Филе куриное</v>
      </c>
      <c r="BC70" s="100" t="str">
        <f t="shared" si="30"/>
        <v>Фарш говяжий</v>
      </c>
      <c r="BD70" s="100" t="str">
        <f t="shared" si="30"/>
        <v>Печень куриная</v>
      </c>
      <c r="BE70" s="100" t="str">
        <f t="shared" si="30"/>
        <v>Филе минтая</v>
      </c>
      <c r="BF70" s="100" t="str">
        <f t="shared" si="30"/>
        <v>Филе сельди слабосол.</v>
      </c>
      <c r="BG70" s="100" t="str">
        <f t="shared" si="30"/>
        <v>Картофель</v>
      </c>
      <c r="BH70" s="100" t="str">
        <f t="shared" si="30"/>
        <v>Морковь</v>
      </c>
      <c r="BI70" s="100" t="str">
        <f t="shared" si="30"/>
        <v>Лук</v>
      </c>
      <c r="BJ70" s="100" t="str">
        <f t="shared" si="30"/>
        <v>Капуста</v>
      </c>
      <c r="BK70" s="100" t="str">
        <f t="shared" si="30"/>
        <v>Свекла</v>
      </c>
      <c r="BL70" s="100" t="str">
        <f t="shared" si="30"/>
        <v>Томатная паста</v>
      </c>
      <c r="BM70" s="100" t="str">
        <f t="shared" si="30"/>
        <v>Масло растительное</v>
      </c>
      <c r="BN70" s="100" t="str">
        <f t="shared" si="30"/>
        <v>Соль</v>
      </c>
      <c r="BO70" s="100" t="str">
        <f t="shared" ref="BO70" si="31">BO7</f>
        <v>Аскорбиновая кислота</v>
      </c>
      <c r="BP70" s="94" t="s">
        <v>4</v>
      </c>
      <c r="BQ70" s="94" t="s">
        <v>5</v>
      </c>
    </row>
    <row r="71" spans="1:69" ht="45.75" customHeight="1" x14ac:dyDescent="0.3">
      <c r="A71" s="104"/>
      <c r="B71" s="4" t="s">
        <v>6</v>
      </c>
      <c r="C71" s="102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94"/>
      <c r="BQ71" s="94"/>
    </row>
    <row r="72" spans="1:69" x14ac:dyDescent="0.3">
      <c r="A72" s="95" t="s">
        <v>11</v>
      </c>
      <c r="B72" s="5" t="s">
        <v>12</v>
      </c>
      <c r="C72" s="96">
        <f>$E$6</f>
        <v>4</v>
      </c>
      <c r="D72" s="5">
        <f t="shared" ref="D72:BN76" si="32">D14</f>
        <v>0.02</v>
      </c>
      <c r="E72" s="5">
        <f t="shared" si="32"/>
        <v>0</v>
      </c>
      <c r="F72" s="5">
        <f t="shared" si="32"/>
        <v>0</v>
      </c>
      <c r="G72" s="5">
        <f t="shared" si="32"/>
        <v>0</v>
      </c>
      <c r="H72" s="5">
        <f t="shared" si="32"/>
        <v>0</v>
      </c>
      <c r="I72" s="5">
        <f t="shared" si="32"/>
        <v>0</v>
      </c>
      <c r="J72" s="5">
        <f t="shared" si="32"/>
        <v>0</v>
      </c>
      <c r="K72" s="5">
        <f t="shared" si="32"/>
        <v>0</v>
      </c>
      <c r="L72" s="5">
        <f t="shared" si="32"/>
        <v>0</v>
      </c>
      <c r="M72" s="5">
        <f t="shared" si="32"/>
        <v>0</v>
      </c>
      <c r="N72" s="5">
        <f t="shared" si="32"/>
        <v>0</v>
      </c>
      <c r="O72" s="5">
        <f t="shared" si="32"/>
        <v>0</v>
      </c>
      <c r="P72" s="5">
        <f t="shared" si="32"/>
        <v>0</v>
      </c>
      <c r="Q72" s="5">
        <f t="shared" si="32"/>
        <v>0</v>
      </c>
      <c r="R72" s="5">
        <f t="shared" si="32"/>
        <v>0</v>
      </c>
      <c r="S72" s="5">
        <f t="shared" si="32"/>
        <v>0</v>
      </c>
      <c r="T72" s="5">
        <f t="shared" si="32"/>
        <v>0</v>
      </c>
      <c r="U72" s="5">
        <f t="shared" si="32"/>
        <v>0</v>
      </c>
      <c r="V72" s="5">
        <f t="shared" si="32"/>
        <v>0</v>
      </c>
      <c r="W72" s="5">
        <f t="shared" si="32"/>
        <v>0</v>
      </c>
      <c r="X72" s="5">
        <f t="shared" si="32"/>
        <v>0</v>
      </c>
      <c r="Y72" s="5">
        <f t="shared" si="32"/>
        <v>0</v>
      </c>
      <c r="Z72" s="5">
        <f t="shared" si="32"/>
        <v>0</v>
      </c>
      <c r="AA72" s="5">
        <f t="shared" si="32"/>
        <v>0</v>
      </c>
      <c r="AB72" s="5">
        <f t="shared" si="32"/>
        <v>0</v>
      </c>
      <c r="AC72" s="5">
        <f t="shared" si="32"/>
        <v>0</v>
      </c>
      <c r="AD72" s="5">
        <f t="shared" si="32"/>
        <v>0</v>
      </c>
      <c r="AE72" s="5">
        <f t="shared" si="32"/>
        <v>0</v>
      </c>
      <c r="AF72" s="5">
        <f t="shared" si="32"/>
        <v>0</v>
      </c>
      <c r="AG72" s="5">
        <f t="shared" si="32"/>
        <v>0</v>
      </c>
      <c r="AH72" s="5">
        <f t="shared" si="32"/>
        <v>0</v>
      </c>
      <c r="AI72" s="5">
        <f t="shared" si="32"/>
        <v>0</v>
      </c>
      <c r="AJ72" s="5">
        <f t="shared" si="32"/>
        <v>0</v>
      </c>
      <c r="AK72" s="5">
        <f t="shared" si="32"/>
        <v>0</v>
      </c>
      <c r="AL72" s="5">
        <f t="shared" si="32"/>
        <v>0</v>
      </c>
      <c r="AM72" s="5">
        <f t="shared" si="32"/>
        <v>0</v>
      </c>
      <c r="AN72" s="5">
        <f t="shared" si="32"/>
        <v>0</v>
      </c>
      <c r="AO72" s="5">
        <f t="shared" si="32"/>
        <v>0</v>
      </c>
      <c r="AP72" s="5">
        <f t="shared" si="32"/>
        <v>0</v>
      </c>
      <c r="AQ72" s="5">
        <f t="shared" si="32"/>
        <v>0</v>
      </c>
      <c r="AR72" s="5">
        <f t="shared" si="32"/>
        <v>0</v>
      </c>
      <c r="AS72" s="5">
        <f t="shared" si="32"/>
        <v>0</v>
      </c>
      <c r="AT72" s="5">
        <f t="shared" si="32"/>
        <v>0</v>
      </c>
      <c r="AU72" s="5">
        <f t="shared" si="32"/>
        <v>0</v>
      </c>
      <c r="AV72" s="5">
        <f t="shared" si="32"/>
        <v>0</v>
      </c>
      <c r="AW72" s="5">
        <f t="shared" si="32"/>
        <v>0</v>
      </c>
      <c r="AX72" s="5">
        <f t="shared" si="32"/>
        <v>0</v>
      </c>
      <c r="AY72" s="5">
        <f t="shared" si="32"/>
        <v>0</v>
      </c>
      <c r="AZ72" s="5">
        <f t="shared" si="32"/>
        <v>0</v>
      </c>
      <c r="BA72" s="5">
        <f t="shared" si="32"/>
        <v>2.5000000000000001E-2</v>
      </c>
      <c r="BB72" s="5">
        <f t="shared" si="32"/>
        <v>0</v>
      </c>
      <c r="BC72" s="5">
        <f t="shared" si="32"/>
        <v>0</v>
      </c>
      <c r="BD72" s="5">
        <f t="shared" si="32"/>
        <v>0</v>
      </c>
      <c r="BE72" s="5">
        <f t="shared" si="32"/>
        <v>0</v>
      </c>
      <c r="BF72" s="5">
        <f t="shared" si="32"/>
        <v>0</v>
      </c>
      <c r="BG72" s="5">
        <f t="shared" si="32"/>
        <v>0.1</v>
      </c>
      <c r="BH72" s="5">
        <f t="shared" si="32"/>
        <v>0.01</v>
      </c>
      <c r="BI72" s="5">
        <f t="shared" si="32"/>
        <v>0.01</v>
      </c>
      <c r="BJ72" s="5">
        <f t="shared" si="32"/>
        <v>0</v>
      </c>
      <c r="BK72" s="5">
        <f t="shared" si="32"/>
        <v>0</v>
      </c>
      <c r="BL72" s="5">
        <f t="shared" si="32"/>
        <v>0</v>
      </c>
      <c r="BM72" s="5">
        <f t="shared" si="32"/>
        <v>2E-3</v>
      </c>
      <c r="BN72" s="5">
        <f t="shared" si="32"/>
        <v>1E-3</v>
      </c>
      <c r="BO72" s="5">
        <f t="shared" ref="BO72:BO75" si="33">BO14</f>
        <v>0</v>
      </c>
    </row>
    <row r="73" spans="1:69" x14ac:dyDescent="0.3">
      <c r="A73" s="95"/>
      <c r="B73" s="8" t="s">
        <v>34</v>
      </c>
      <c r="C73" s="97"/>
      <c r="D73" s="5">
        <f t="shared" si="32"/>
        <v>0</v>
      </c>
      <c r="E73" s="5">
        <f t="shared" si="32"/>
        <v>0</v>
      </c>
      <c r="F73" s="5">
        <f t="shared" si="32"/>
        <v>0</v>
      </c>
      <c r="G73" s="5">
        <f t="shared" si="32"/>
        <v>0</v>
      </c>
      <c r="H73" s="5">
        <f t="shared" si="32"/>
        <v>0</v>
      </c>
      <c r="I73" s="5">
        <f t="shared" si="32"/>
        <v>0</v>
      </c>
      <c r="J73" s="5">
        <f t="shared" si="32"/>
        <v>0</v>
      </c>
      <c r="K73" s="5">
        <f t="shared" si="32"/>
        <v>0</v>
      </c>
      <c r="L73" s="5">
        <f t="shared" si="32"/>
        <v>6.0000000000000001E-3</v>
      </c>
      <c r="M73" s="5">
        <f t="shared" si="32"/>
        <v>0</v>
      </c>
      <c r="N73" s="5">
        <f t="shared" si="32"/>
        <v>0</v>
      </c>
      <c r="O73" s="5">
        <f t="shared" si="32"/>
        <v>0</v>
      </c>
      <c r="P73" s="5">
        <f t="shared" si="32"/>
        <v>0</v>
      </c>
      <c r="Q73" s="5">
        <f t="shared" si="32"/>
        <v>0</v>
      </c>
      <c r="R73" s="5">
        <f t="shared" si="32"/>
        <v>0</v>
      </c>
      <c r="S73" s="5">
        <f t="shared" si="32"/>
        <v>0</v>
      </c>
      <c r="T73" s="5">
        <f t="shared" si="32"/>
        <v>0</v>
      </c>
      <c r="U73" s="5">
        <f t="shared" si="32"/>
        <v>0</v>
      </c>
      <c r="V73" s="5">
        <f t="shared" si="32"/>
        <v>0</v>
      </c>
      <c r="W73" s="5">
        <f t="shared" si="32"/>
        <v>0</v>
      </c>
      <c r="X73" s="5">
        <f t="shared" si="32"/>
        <v>0</v>
      </c>
      <c r="Y73" s="5">
        <f t="shared" si="32"/>
        <v>0</v>
      </c>
      <c r="Z73" s="5">
        <f t="shared" si="32"/>
        <v>0</v>
      </c>
      <c r="AA73" s="5">
        <f t="shared" si="32"/>
        <v>0</v>
      </c>
      <c r="AB73" s="5">
        <f t="shared" si="32"/>
        <v>0</v>
      </c>
      <c r="AC73" s="5">
        <f t="shared" si="32"/>
        <v>0</v>
      </c>
      <c r="AD73" s="5">
        <f t="shared" si="32"/>
        <v>0</v>
      </c>
      <c r="AE73" s="5">
        <f t="shared" si="32"/>
        <v>0</v>
      </c>
      <c r="AF73" s="5">
        <f t="shared" si="32"/>
        <v>0</v>
      </c>
      <c r="AG73" s="5">
        <f t="shared" si="32"/>
        <v>0</v>
      </c>
      <c r="AH73" s="5">
        <f t="shared" si="32"/>
        <v>0</v>
      </c>
      <c r="AI73" s="5">
        <f t="shared" si="32"/>
        <v>0</v>
      </c>
      <c r="AJ73" s="5">
        <f t="shared" si="32"/>
        <v>5.2999999999999998E-4</v>
      </c>
      <c r="AK73" s="5">
        <f t="shared" si="32"/>
        <v>0</v>
      </c>
      <c r="AL73" s="5">
        <f t="shared" si="32"/>
        <v>0</v>
      </c>
      <c r="AM73" s="5">
        <f t="shared" si="32"/>
        <v>0</v>
      </c>
      <c r="AN73" s="5">
        <f t="shared" si="32"/>
        <v>0</v>
      </c>
      <c r="AO73" s="5">
        <f t="shared" si="32"/>
        <v>0</v>
      </c>
      <c r="AP73" s="5">
        <f t="shared" si="32"/>
        <v>0</v>
      </c>
      <c r="AQ73" s="5">
        <f t="shared" si="32"/>
        <v>0</v>
      </c>
      <c r="AR73" s="5">
        <f t="shared" si="32"/>
        <v>0</v>
      </c>
      <c r="AS73" s="5">
        <f t="shared" si="32"/>
        <v>0</v>
      </c>
      <c r="AT73" s="5">
        <f t="shared" si="32"/>
        <v>0</v>
      </c>
      <c r="AU73" s="5">
        <f t="shared" si="32"/>
        <v>0</v>
      </c>
      <c r="AV73" s="5">
        <f t="shared" si="32"/>
        <v>0</v>
      </c>
      <c r="AW73" s="5">
        <f t="shared" si="32"/>
        <v>0</v>
      </c>
      <c r="AX73" s="5">
        <f t="shared" si="32"/>
        <v>0</v>
      </c>
      <c r="AY73" s="5">
        <f t="shared" si="32"/>
        <v>0</v>
      </c>
      <c r="AZ73" s="5">
        <f t="shared" si="32"/>
        <v>0</v>
      </c>
      <c r="BA73" s="5">
        <f t="shared" si="32"/>
        <v>0</v>
      </c>
      <c r="BB73" s="5">
        <f t="shared" si="32"/>
        <v>0</v>
      </c>
      <c r="BC73" s="5">
        <f t="shared" si="32"/>
        <v>0</v>
      </c>
      <c r="BD73" s="5">
        <f t="shared" si="32"/>
        <v>0</v>
      </c>
      <c r="BE73" s="5">
        <f t="shared" si="32"/>
        <v>0.05</v>
      </c>
      <c r="BF73" s="5">
        <f t="shared" si="32"/>
        <v>0</v>
      </c>
      <c r="BG73" s="5">
        <f t="shared" si="32"/>
        <v>0</v>
      </c>
      <c r="BH73" s="5">
        <f t="shared" si="32"/>
        <v>0.03</v>
      </c>
      <c r="BI73" s="5">
        <f t="shared" si="32"/>
        <v>0</v>
      </c>
      <c r="BJ73" s="5">
        <f t="shared" si="32"/>
        <v>0</v>
      </c>
      <c r="BK73" s="5">
        <f t="shared" si="32"/>
        <v>0</v>
      </c>
      <c r="BL73" s="5">
        <f t="shared" si="32"/>
        <v>0</v>
      </c>
      <c r="BM73" s="5">
        <f t="shared" si="32"/>
        <v>4.0000000000000001E-3</v>
      </c>
      <c r="BN73" s="5">
        <f t="shared" si="32"/>
        <v>1E-3</v>
      </c>
      <c r="BO73" s="5">
        <f t="shared" si="33"/>
        <v>0</v>
      </c>
    </row>
    <row r="74" spans="1:69" x14ac:dyDescent="0.3">
      <c r="A74" s="95"/>
      <c r="B74" s="5" t="s">
        <v>13</v>
      </c>
      <c r="C74" s="97"/>
      <c r="D74" s="5">
        <f t="shared" si="32"/>
        <v>0</v>
      </c>
      <c r="E74" s="5">
        <f t="shared" si="32"/>
        <v>0</v>
      </c>
      <c r="F74" s="5">
        <f t="shared" si="32"/>
        <v>0</v>
      </c>
      <c r="G74" s="5">
        <f t="shared" si="32"/>
        <v>0</v>
      </c>
      <c r="H74" s="5">
        <f t="shared" si="32"/>
        <v>0</v>
      </c>
      <c r="I74" s="5">
        <f t="shared" si="32"/>
        <v>0</v>
      </c>
      <c r="J74" s="5">
        <f t="shared" si="32"/>
        <v>0</v>
      </c>
      <c r="K74" s="5">
        <f t="shared" si="32"/>
        <v>2E-3</v>
      </c>
      <c r="L74" s="5">
        <f t="shared" si="32"/>
        <v>0</v>
      </c>
      <c r="M74" s="5">
        <f t="shared" si="32"/>
        <v>0</v>
      </c>
      <c r="N74" s="5">
        <f t="shared" si="32"/>
        <v>0</v>
      </c>
      <c r="O74" s="5">
        <f t="shared" si="32"/>
        <v>0</v>
      </c>
      <c r="P74" s="5">
        <f t="shared" si="32"/>
        <v>0</v>
      </c>
      <c r="Q74" s="5">
        <f t="shared" si="32"/>
        <v>0</v>
      </c>
      <c r="R74" s="5">
        <f t="shared" si="32"/>
        <v>0</v>
      </c>
      <c r="S74" s="5">
        <f t="shared" si="32"/>
        <v>0</v>
      </c>
      <c r="T74" s="5">
        <f t="shared" si="32"/>
        <v>0</v>
      </c>
      <c r="U74" s="5">
        <f t="shared" si="32"/>
        <v>0</v>
      </c>
      <c r="V74" s="5">
        <f t="shared" si="32"/>
        <v>0</v>
      </c>
      <c r="W74" s="5">
        <f t="shared" si="32"/>
        <v>0</v>
      </c>
      <c r="X74" s="5">
        <f t="shared" si="32"/>
        <v>0</v>
      </c>
      <c r="Y74" s="5">
        <f t="shared" si="32"/>
        <v>0</v>
      </c>
      <c r="Z74" s="5">
        <f t="shared" si="32"/>
        <v>0</v>
      </c>
      <c r="AA74" s="5">
        <f t="shared" si="32"/>
        <v>0</v>
      </c>
      <c r="AB74" s="5">
        <f t="shared" si="32"/>
        <v>0</v>
      </c>
      <c r="AC74" s="5">
        <f t="shared" si="32"/>
        <v>0</v>
      </c>
      <c r="AD74" s="5">
        <f t="shared" si="32"/>
        <v>0</v>
      </c>
      <c r="AE74" s="5">
        <f t="shared" si="32"/>
        <v>0</v>
      </c>
      <c r="AF74" s="5">
        <f t="shared" si="32"/>
        <v>0</v>
      </c>
      <c r="AG74" s="5">
        <f t="shared" si="32"/>
        <v>0</v>
      </c>
      <c r="AH74" s="5">
        <f t="shared" si="32"/>
        <v>0</v>
      </c>
      <c r="AI74" s="5">
        <f t="shared" si="32"/>
        <v>0</v>
      </c>
      <c r="AJ74" s="5">
        <f t="shared" si="32"/>
        <v>0</v>
      </c>
      <c r="AK74" s="5">
        <f t="shared" si="32"/>
        <v>0</v>
      </c>
      <c r="AL74" s="5">
        <f t="shared" si="32"/>
        <v>0</v>
      </c>
      <c r="AM74" s="5">
        <f t="shared" si="32"/>
        <v>0</v>
      </c>
      <c r="AN74" s="5">
        <f t="shared" si="32"/>
        <v>0</v>
      </c>
      <c r="AO74" s="5">
        <f t="shared" si="32"/>
        <v>0</v>
      </c>
      <c r="AP74" s="5">
        <f t="shared" si="32"/>
        <v>0</v>
      </c>
      <c r="AQ74" s="5">
        <f t="shared" si="32"/>
        <v>0</v>
      </c>
      <c r="AR74" s="5">
        <f t="shared" si="32"/>
        <v>0</v>
      </c>
      <c r="AS74" s="5">
        <f t="shared" si="32"/>
        <v>0</v>
      </c>
      <c r="AT74" s="5">
        <f t="shared" si="32"/>
        <v>0</v>
      </c>
      <c r="AU74" s="5">
        <f t="shared" si="32"/>
        <v>0</v>
      </c>
      <c r="AV74" s="5">
        <f t="shared" si="32"/>
        <v>0</v>
      </c>
      <c r="AW74" s="5">
        <f t="shared" si="32"/>
        <v>0</v>
      </c>
      <c r="AX74" s="5">
        <f t="shared" si="32"/>
        <v>0</v>
      </c>
      <c r="AY74" s="5">
        <f t="shared" si="32"/>
        <v>0</v>
      </c>
      <c r="AZ74" s="5">
        <f t="shared" si="32"/>
        <v>0.03</v>
      </c>
      <c r="BA74" s="5">
        <f t="shared" si="32"/>
        <v>0</v>
      </c>
      <c r="BB74" s="5">
        <f t="shared" si="32"/>
        <v>0</v>
      </c>
      <c r="BC74" s="5">
        <f t="shared" si="32"/>
        <v>0</v>
      </c>
      <c r="BD74" s="5">
        <f t="shared" si="32"/>
        <v>0</v>
      </c>
      <c r="BE74" s="5">
        <f t="shared" si="32"/>
        <v>0</v>
      </c>
      <c r="BF74" s="5">
        <f t="shared" si="32"/>
        <v>0</v>
      </c>
      <c r="BG74" s="5">
        <f t="shared" si="32"/>
        <v>0</v>
      </c>
      <c r="BH74" s="5">
        <f t="shared" si="32"/>
        <v>0</v>
      </c>
      <c r="BI74" s="5">
        <f t="shared" si="32"/>
        <v>0</v>
      </c>
      <c r="BJ74" s="5">
        <f t="shared" si="32"/>
        <v>0</v>
      </c>
      <c r="BK74" s="5">
        <f t="shared" si="32"/>
        <v>0</v>
      </c>
      <c r="BL74" s="5">
        <f t="shared" si="32"/>
        <v>0</v>
      </c>
      <c r="BM74" s="5">
        <f t="shared" si="32"/>
        <v>0</v>
      </c>
      <c r="BN74" s="5">
        <f t="shared" si="32"/>
        <v>1E-3</v>
      </c>
      <c r="BO74" s="5">
        <f t="shared" si="33"/>
        <v>0</v>
      </c>
    </row>
    <row r="75" spans="1:69" x14ac:dyDescent="0.3">
      <c r="A75" s="95"/>
      <c r="B75" s="5" t="s">
        <v>14</v>
      </c>
      <c r="C75" s="97"/>
      <c r="D75" s="5">
        <f t="shared" si="32"/>
        <v>0</v>
      </c>
      <c r="E75" s="5">
        <f t="shared" si="32"/>
        <v>0</v>
      </c>
      <c r="F75" s="5">
        <f t="shared" si="32"/>
        <v>0</v>
      </c>
      <c r="G75" s="5">
        <f t="shared" si="32"/>
        <v>0</v>
      </c>
      <c r="H75" s="5">
        <f t="shared" si="32"/>
        <v>0</v>
      </c>
      <c r="I75" s="5">
        <f t="shared" si="32"/>
        <v>0</v>
      </c>
      <c r="J75" s="5">
        <f t="shared" si="32"/>
        <v>0</v>
      </c>
      <c r="K75" s="5">
        <f t="shared" si="32"/>
        <v>0</v>
      </c>
      <c r="L75" s="5">
        <f t="shared" si="32"/>
        <v>0</v>
      </c>
      <c r="M75" s="5">
        <f t="shared" si="32"/>
        <v>0</v>
      </c>
      <c r="N75" s="5">
        <f t="shared" si="32"/>
        <v>0</v>
      </c>
      <c r="O75" s="5">
        <f t="shared" si="32"/>
        <v>0</v>
      </c>
      <c r="P75" s="5">
        <f t="shared" si="32"/>
        <v>0</v>
      </c>
      <c r="Q75" s="5">
        <f t="shared" si="32"/>
        <v>0</v>
      </c>
      <c r="R75" s="5">
        <f t="shared" si="32"/>
        <v>0</v>
      </c>
      <c r="S75" s="5">
        <f t="shared" si="32"/>
        <v>0</v>
      </c>
      <c r="T75" s="5">
        <f t="shared" si="32"/>
        <v>0</v>
      </c>
      <c r="U75" s="5">
        <f t="shared" si="32"/>
        <v>0</v>
      </c>
      <c r="V75" s="5">
        <f t="shared" si="32"/>
        <v>0</v>
      </c>
      <c r="W75" s="5">
        <f t="shared" si="32"/>
        <v>0</v>
      </c>
      <c r="X75" s="5">
        <f t="shared" si="32"/>
        <v>0</v>
      </c>
      <c r="Y75" s="5">
        <f t="shared" si="32"/>
        <v>0</v>
      </c>
      <c r="Z75" s="5">
        <f t="shared" si="32"/>
        <v>0</v>
      </c>
      <c r="AA75" s="5">
        <f t="shared" si="32"/>
        <v>0</v>
      </c>
      <c r="AB75" s="5">
        <f t="shared" si="32"/>
        <v>0</v>
      </c>
      <c r="AC75" s="5">
        <f t="shared" si="32"/>
        <v>0</v>
      </c>
      <c r="AD75" s="5">
        <f t="shared" si="32"/>
        <v>0</v>
      </c>
      <c r="AE75" s="5">
        <f t="shared" si="32"/>
        <v>0</v>
      </c>
      <c r="AF75" s="5">
        <f t="shared" si="32"/>
        <v>0</v>
      </c>
      <c r="AG75" s="5">
        <f t="shared" si="32"/>
        <v>0</v>
      </c>
      <c r="AH75" s="5">
        <f t="shared" si="32"/>
        <v>0</v>
      </c>
      <c r="AI75" s="5">
        <f t="shared" si="32"/>
        <v>0</v>
      </c>
      <c r="AJ75" s="5">
        <f t="shared" si="32"/>
        <v>0</v>
      </c>
      <c r="AK75" s="5">
        <f t="shared" si="32"/>
        <v>0</v>
      </c>
      <c r="AL75" s="5">
        <f t="shared" si="32"/>
        <v>0</v>
      </c>
      <c r="AM75" s="5">
        <f t="shared" si="32"/>
        <v>0</v>
      </c>
      <c r="AN75" s="5">
        <f t="shared" si="32"/>
        <v>0</v>
      </c>
      <c r="AO75" s="5">
        <f t="shared" si="32"/>
        <v>0</v>
      </c>
      <c r="AP75" s="5">
        <f t="shared" si="32"/>
        <v>0</v>
      </c>
      <c r="AQ75" s="5">
        <f t="shared" si="32"/>
        <v>0</v>
      </c>
      <c r="AR75" s="5">
        <f t="shared" si="32"/>
        <v>0</v>
      </c>
      <c r="AS75" s="5">
        <f t="shared" si="32"/>
        <v>0</v>
      </c>
      <c r="AT75" s="5">
        <f t="shared" si="32"/>
        <v>0</v>
      </c>
      <c r="AU75" s="5">
        <f t="shared" si="32"/>
        <v>0</v>
      </c>
      <c r="AV75" s="5">
        <f t="shared" si="32"/>
        <v>0</v>
      </c>
      <c r="AW75" s="5">
        <f t="shared" si="32"/>
        <v>0</v>
      </c>
      <c r="AX75" s="5">
        <f t="shared" si="32"/>
        <v>0</v>
      </c>
      <c r="AY75" s="5">
        <f t="shared" si="32"/>
        <v>0</v>
      </c>
      <c r="AZ75" s="5">
        <f t="shared" si="32"/>
        <v>0</v>
      </c>
      <c r="BA75" s="5">
        <f t="shared" si="32"/>
        <v>0</v>
      </c>
      <c r="BB75" s="5">
        <f t="shared" si="32"/>
        <v>0</v>
      </c>
      <c r="BC75" s="5">
        <f t="shared" si="32"/>
        <v>0</v>
      </c>
      <c r="BD75" s="5">
        <f t="shared" si="32"/>
        <v>0</v>
      </c>
      <c r="BE75" s="5">
        <f t="shared" si="32"/>
        <v>0</v>
      </c>
      <c r="BF75" s="5">
        <f t="shared" si="32"/>
        <v>0</v>
      </c>
      <c r="BG75" s="5">
        <f t="shared" si="32"/>
        <v>0</v>
      </c>
      <c r="BH75" s="5">
        <f t="shared" si="32"/>
        <v>0</v>
      </c>
      <c r="BI75" s="5">
        <f t="shared" si="32"/>
        <v>0</v>
      </c>
      <c r="BJ75" s="5">
        <f t="shared" si="32"/>
        <v>0</v>
      </c>
      <c r="BK75" s="5">
        <f t="shared" si="32"/>
        <v>0</v>
      </c>
      <c r="BL75" s="5">
        <f t="shared" si="32"/>
        <v>0</v>
      </c>
      <c r="BM75" s="5">
        <f t="shared" si="32"/>
        <v>0</v>
      </c>
      <c r="BN75" s="5">
        <f t="shared" si="32"/>
        <v>0</v>
      </c>
      <c r="BO75" s="5">
        <f t="shared" si="33"/>
        <v>0</v>
      </c>
    </row>
    <row r="76" spans="1:69" x14ac:dyDescent="0.3">
      <c r="A76" s="95"/>
      <c r="B76" s="5" t="s">
        <v>15</v>
      </c>
      <c r="C76" s="97"/>
      <c r="D76" s="5">
        <f t="shared" si="32"/>
        <v>0</v>
      </c>
      <c r="E76" s="5">
        <f t="shared" si="32"/>
        <v>0.04</v>
      </c>
      <c r="F76" s="5">
        <f t="shared" si="32"/>
        <v>0</v>
      </c>
      <c r="G76" s="5">
        <f t="shared" ref="G76:BN78" si="34">G18</f>
        <v>0</v>
      </c>
      <c r="H76" s="5">
        <f t="shared" si="34"/>
        <v>0</v>
      </c>
      <c r="I76" s="5">
        <f t="shared" si="34"/>
        <v>0</v>
      </c>
      <c r="J76" s="5">
        <f t="shared" si="34"/>
        <v>0</v>
      </c>
      <c r="K76" s="5">
        <f t="shared" si="34"/>
        <v>0</v>
      </c>
      <c r="L76" s="5">
        <f t="shared" si="34"/>
        <v>0</v>
      </c>
      <c r="M76" s="5">
        <f t="shared" si="34"/>
        <v>0</v>
      </c>
      <c r="N76" s="5">
        <f t="shared" si="34"/>
        <v>0</v>
      </c>
      <c r="O76" s="5">
        <f t="shared" si="34"/>
        <v>0</v>
      </c>
      <c r="P76" s="5">
        <f t="shared" si="34"/>
        <v>0</v>
      </c>
      <c r="Q76" s="5">
        <f t="shared" si="34"/>
        <v>0</v>
      </c>
      <c r="R76" s="5">
        <f t="shared" si="34"/>
        <v>0</v>
      </c>
      <c r="S76" s="5">
        <f t="shared" si="34"/>
        <v>0</v>
      </c>
      <c r="T76" s="5">
        <f t="shared" si="34"/>
        <v>0</v>
      </c>
      <c r="U76" s="5">
        <f t="shared" si="34"/>
        <v>0</v>
      </c>
      <c r="V76" s="5">
        <f t="shared" si="34"/>
        <v>0</v>
      </c>
      <c r="W76" s="5">
        <f t="shared" si="34"/>
        <v>0</v>
      </c>
      <c r="X76" s="5">
        <f t="shared" si="34"/>
        <v>0</v>
      </c>
      <c r="Y76" s="5">
        <f t="shared" si="34"/>
        <v>0</v>
      </c>
      <c r="Z76" s="5">
        <f t="shared" si="34"/>
        <v>0</v>
      </c>
      <c r="AA76" s="5">
        <f t="shared" si="34"/>
        <v>0</v>
      </c>
      <c r="AB76" s="5">
        <f t="shared" si="34"/>
        <v>0</v>
      </c>
      <c r="AC76" s="5">
        <f t="shared" si="34"/>
        <v>0</v>
      </c>
      <c r="AD76" s="5">
        <f t="shared" si="34"/>
        <v>0</v>
      </c>
      <c r="AE76" s="5">
        <f t="shared" si="34"/>
        <v>0</v>
      </c>
      <c r="AF76" s="5">
        <f t="shared" si="34"/>
        <v>0</v>
      </c>
      <c r="AG76" s="5">
        <f t="shared" si="34"/>
        <v>0</v>
      </c>
      <c r="AH76" s="5">
        <f t="shared" si="34"/>
        <v>0</v>
      </c>
      <c r="AI76" s="5">
        <f t="shared" si="34"/>
        <v>0</v>
      </c>
      <c r="AJ76" s="5">
        <f t="shared" si="34"/>
        <v>0</v>
      </c>
      <c r="AK76" s="5">
        <f t="shared" si="34"/>
        <v>0</v>
      </c>
      <c r="AL76" s="5">
        <f t="shared" si="34"/>
        <v>0</v>
      </c>
      <c r="AM76" s="5">
        <f t="shared" si="34"/>
        <v>0</v>
      </c>
      <c r="AN76" s="5">
        <f t="shared" si="34"/>
        <v>0</v>
      </c>
      <c r="AO76" s="5">
        <f t="shared" si="34"/>
        <v>0</v>
      </c>
      <c r="AP76" s="5">
        <f t="shared" si="34"/>
        <v>0</v>
      </c>
      <c r="AQ76" s="5">
        <f t="shared" si="34"/>
        <v>0</v>
      </c>
      <c r="AR76" s="5">
        <f t="shared" si="34"/>
        <v>0</v>
      </c>
      <c r="AS76" s="5">
        <f t="shared" si="34"/>
        <v>0</v>
      </c>
      <c r="AT76" s="5">
        <f t="shared" si="34"/>
        <v>0</v>
      </c>
      <c r="AU76" s="5">
        <f t="shared" si="34"/>
        <v>0</v>
      </c>
      <c r="AV76" s="5">
        <f t="shared" si="34"/>
        <v>0</v>
      </c>
      <c r="AW76" s="5">
        <f t="shared" si="34"/>
        <v>0</v>
      </c>
      <c r="AX76" s="5">
        <f t="shared" si="34"/>
        <v>0</v>
      </c>
      <c r="AY76" s="5">
        <f t="shared" si="34"/>
        <v>0</v>
      </c>
      <c r="AZ76" s="5">
        <f t="shared" si="34"/>
        <v>0</v>
      </c>
      <c r="BA76" s="5">
        <f t="shared" si="34"/>
        <v>0</v>
      </c>
      <c r="BB76" s="5">
        <f t="shared" si="34"/>
        <v>0</v>
      </c>
      <c r="BC76" s="5">
        <f t="shared" si="34"/>
        <v>0</v>
      </c>
      <c r="BD76" s="5">
        <f t="shared" si="34"/>
        <v>0</v>
      </c>
      <c r="BE76" s="5">
        <f t="shared" si="34"/>
        <v>0</v>
      </c>
      <c r="BF76" s="5">
        <f t="shared" si="34"/>
        <v>0</v>
      </c>
      <c r="BG76" s="5">
        <f t="shared" si="34"/>
        <v>0</v>
      </c>
      <c r="BH76" s="5">
        <f t="shared" si="34"/>
        <v>0</v>
      </c>
      <c r="BI76" s="5">
        <f t="shared" si="34"/>
        <v>0</v>
      </c>
      <c r="BJ76" s="5">
        <f t="shared" si="34"/>
        <v>0</v>
      </c>
      <c r="BK76" s="5">
        <f t="shared" si="34"/>
        <v>0</v>
      </c>
      <c r="BL76" s="5">
        <f t="shared" si="34"/>
        <v>0</v>
      </c>
      <c r="BM76" s="5">
        <f t="shared" si="34"/>
        <v>0</v>
      </c>
      <c r="BN76" s="5">
        <f t="shared" si="34"/>
        <v>0</v>
      </c>
      <c r="BO76" s="5">
        <f t="shared" ref="BO76" si="35">BO18</f>
        <v>0</v>
      </c>
    </row>
    <row r="77" spans="1:69" x14ac:dyDescent="0.3">
      <c r="A77" s="95"/>
      <c r="B77" s="9" t="s">
        <v>16</v>
      </c>
      <c r="C77" s="97"/>
      <c r="D77" s="5">
        <f t="shared" ref="D77:AJ78" si="36">D19</f>
        <v>0</v>
      </c>
      <c r="E77" s="5">
        <f t="shared" si="36"/>
        <v>0</v>
      </c>
      <c r="F77" s="5">
        <f t="shared" si="36"/>
        <v>0.01</v>
      </c>
      <c r="G77" s="5">
        <f t="shared" si="36"/>
        <v>0</v>
      </c>
      <c r="H77" s="5">
        <f t="shared" si="36"/>
        <v>0</v>
      </c>
      <c r="I77" s="5">
        <f t="shared" si="36"/>
        <v>0</v>
      </c>
      <c r="J77" s="5">
        <f t="shared" si="36"/>
        <v>0</v>
      </c>
      <c r="K77" s="5">
        <f t="shared" si="36"/>
        <v>0</v>
      </c>
      <c r="L77" s="5">
        <f t="shared" si="36"/>
        <v>0</v>
      </c>
      <c r="M77" s="5">
        <f t="shared" si="36"/>
        <v>0</v>
      </c>
      <c r="N77" s="5">
        <f t="shared" si="36"/>
        <v>0</v>
      </c>
      <c r="O77" s="5">
        <f t="shared" si="36"/>
        <v>0</v>
      </c>
      <c r="P77" s="5">
        <f t="shared" si="36"/>
        <v>0</v>
      </c>
      <c r="Q77" s="5">
        <f t="shared" si="36"/>
        <v>0</v>
      </c>
      <c r="R77" s="5">
        <f t="shared" si="36"/>
        <v>0</v>
      </c>
      <c r="S77" s="5">
        <f t="shared" si="36"/>
        <v>0</v>
      </c>
      <c r="T77" s="5">
        <f t="shared" si="36"/>
        <v>0</v>
      </c>
      <c r="U77" s="5">
        <f t="shared" si="36"/>
        <v>0</v>
      </c>
      <c r="V77" s="5">
        <f t="shared" si="36"/>
        <v>0</v>
      </c>
      <c r="W77" s="5">
        <f t="shared" si="34"/>
        <v>0</v>
      </c>
      <c r="X77" s="5">
        <f t="shared" si="36"/>
        <v>0</v>
      </c>
      <c r="Y77" s="5">
        <f t="shared" si="36"/>
        <v>0</v>
      </c>
      <c r="Z77" s="5">
        <f t="shared" si="36"/>
        <v>0</v>
      </c>
      <c r="AA77" s="5">
        <f t="shared" si="36"/>
        <v>0</v>
      </c>
      <c r="AB77" s="5">
        <f t="shared" si="36"/>
        <v>0.01</v>
      </c>
      <c r="AC77" s="5">
        <f t="shared" si="36"/>
        <v>0</v>
      </c>
      <c r="AD77" s="5">
        <f t="shared" si="36"/>
        <v>0</v>
      </c>
      <c r="AE77" s="5">
        <f t="shared" si="36"/>
        <v>0</v>
      </c>
      <c r="AF77" s="5">
        <f t="shared" si="36"/>
        <v>0</v>
      </c>
      <c r="AG77" s="5">
        <f t="shared" si="36"/>
        <v>0</v>
      </c>
      <c r="AH77" s="5">
        <f t="shared" si="36"/>
        <v>0</v>
      </c>
      <c r="AI77" s="5">
        <f t="shared" si="36"/>
        <v>0</v>
      </c>
      <c r="AJ77" s="5">
        <f t="shared" si="36"/>
        <v>0</v>
      </c>
      <c r="AK77" s="5">
        <f t="shared" si="34"/>
        <v>0</v>
      </c>
      <c r="AL77" s="5">
        <f t="shared" si="34"/>
        <v>0</v>
      </c>
      <c r="AM77" s="5">
        <f t="shared" si="34"/>
        <v>0</v>
      </c>
      <c r="AN77" s="5">
        <f t="shared" si="34"/>
        <v>0</v>
      </c>
      <c r="AO77" s="5">
        <f t="shared" si="34"/>
        <v>0</v>
      </c>
      <c r="AP77" s="5">
        <f t="shared" si="34"/>
        <v>0</v>
      </c>
      <c r="AQ77" s="5">
        <f t="shared" si="34"/>
        <v>0</v>
      </c>
      <c r="AR77" s="5">
        <f t="shared" si="34"/>
        <v>0</v>
      </c>
      <c r="AS77" s="5">
        <f t="shared" si="34"/>
        <v>0</v>
      </c>
      <c r="AT77" s="5">
        <f t="shared" si="34"/>
        <v>0</v>
      </c>
      <c r="AU77" s="5">
        <f t="shared" si="34"/>
        <v>0</v>
      </c>
      <c r="AV77" s="5">
        <f t="shared" si="34"/>
        <v>0</v>
      </c>
      <c r="AW77" s="5">
        <f t="shared" si="34"/>
        <v>0</v>
      </c>
      <c r="AX77" s="5">
        <f t="shared" si="34"/>
        <v>0</v>
      </c>
      <c r="AY77" s="5">
        <f t="shared" si="34"/>
        <v>0</v>
      </c>
      <c r="AZ77" s="5">
        <f t="shared" si="34"/>
        <v>0</v>
      </c>
      <c r="BA77" s="5">
        <f t="shared" si="34"/>
        <v>0</v>
      </c>
      <c r="BB77" s="5">
        <f t="shared" si="34"/>
        <v>0</v>
      </c>
      <c r="BC77" s="5">
        <f t="shared" si="34"/>
        <v>0</v>
      </c>
      <c r="BD77" s="5">
        <f t="shared" si="34"/>
        <v>0</v>
      </c>
      <c r="BE77" s="5">
        <f t="shared" si="34"/>
        <v>0</v>
      </c>
      <c r="BF77" s="5">
        <f t="shared" si="34"/>
        <v>0</v>
      </c>
      <c r="BG77" s="5">
        <f t="shared" si="34"/>
        <v>0</v>
      </c>
      <c r="BH77" s="5">
        <f t="shared" si="34"/>
        <v>0</v>
      </c>
      <c r="BI77" s="5">
        <f t="shared" si="34"/>
        <v>0</v>
      </c>
      <c r="BJ77" s="5">
        <f t="shared" si="34"/>
        <v>0</v>
      </c>
      <c r="BK77" s="5">
        <f t="shared" si="34"/>
        <v>0</v>
      </c>
      <c r="BL77" s="5">
        <f t="shared" si="34"/>
        <v>0</v>
      </c>
      <c r="BM77" s="5">
        <f t="shared" si="34"/>
        <v>0</v>
      </c>
      <c r="BN77" s="5">
        <f t="shared" si="34"/>
        <v>0</v>
      </c>
      <c r="BO77" s="5">
        <f t="shared" ref="BO77" si="37">BO19</f>
        <v>3.4999999999999997E-5</v>
      </c>
    </row>
    <row r="78" spans="1:69" x14ac:dyDescent="0.3">
      <c r="A78" s="95"/>
      <c r="B78" s="9"/>
      <c r="C78" s="98"/>
      <c r="D78" s="5">
        <f t="shared" si="36"/>
        <v>0</v>
      </c>
      <c r="E78" s="5">
        <f t="shared" si="36"/>
        <v>0</v>
      </c>
      <c r="F78" s="5">
        <f t="shared" si="36"/>
        <v>0</v>
      </c>
      <c r="G78" s="5">
        <f t="shared" si="36"/>
        <v>0</v>
      </c>
      <c r="H78" s="5">
        <f t="shared" si="36"/>
        <v>0</v>
      </c>
      <c r="I78" s="5">
        <f t="shared" si="36"/>
        <v>0</v>
      </c>
      <c r="J78" s="5">
        <f t="shared" si="36"/>
        <v>0</v>
      </c>
      <c r="K78" s="5">
        <f t="shared" si="36"/>
        <v>0</v>
      </c>
      <c r="L78" s="5">
        <f t="shared" si="36"/>
        <v>0</v>
      </c>
      <c r="M78" s="5">
        <f t="shared" si="36"/>
        <v>0</v>
      </c>
      <c r="N78" s="5">
        <f t="shared" si="36"/>
        <v>0</v>
      </c>
      <c r="O78" s="5">
        <f t="shared" si="36"/>
        <v>0</v>
      </c>
      <c r="P78" s="5">
        <f t="shared" si="36"/>
        <v>0</v>
      </c>
      <c r="Q78" s="5">
        <f t="shared" si="36"/>
        <v>0</v>
      </c>
      <c r="R78" s="5">
        <f t="shared" si="36"/>
        <v>0</v>
      </c>
      <c r="S78" s="5">
        <f t="shared" si="36"/>
        <v>0</v>
      </c>
      <c r="T78" s="5">
        <f t="shared" si="36"/>
        <v>0</v>
      </c>
      <c r="U78" s="5">
        <f t="shared" si="36"/>
        <v>0</v>
      </c>
      <c r="V78" s="5">
        <f t="shared" si="36"/>
        <v>0</v>
      </c>
      <c r="W78" s="5">
        <f t="shared" si="34"/>
        <v>0</v>
      </c>
      <c r="X78" s="5">
        <f t="shared" si="36"/>
        <v>0</v>
      </c>
      <c r="Y78" s="5">
        <f t="shared" si="36"/>
        <v>0</v>
      </c>
      <c r="Z78" s="5">
        <f t="shared" si="36"/>
        <v>0</v>
      </c>
      <c r="AA78" s="5">
        <f t="shared" si="36"/>
        <v>0</v>
      </c>
      <c r="AB78" s="5">
        <f t="shared" si="36"/>
        <v>0</v>
      </c>
      <c r="AC78" s="5">
        <f t="shared" si="36"/>
        <v>0</v>
      </c>
      <c r="AD78" s="5">
        <f t="shared" si="36"/>
        <v>0</v>
      </c>
      <c r="AE78" s="5">
        <f t="shared" si="36"/>
        <v>0</v>
      </c>
      <c r="AF78" s="5">
        <f t="shared" si="36"/>
        <v>0</v>
      </c>
      <c r="AG78" s="5">
        <f t="shared" si="36"/>
        <v>0</v>
      </c>
      <c r="AH78" s="5">
        <f t="shared" si="36"/>
        <v>0</v>
      </c>
      <c r="AI78" s="5">
        <f t="shared" si="36"/>
        <v>0</v>
      </c>
      <c r="AJ78" s="5">
        <f t="shared" si="36"/>
        <v>0</v>
      </c>
      <c r="AK78" s="5">
        <f t="shared" si="34"/>
        <v>0</v>
      </c>
      <c r="AL78" s="5">
        <f t="shared" si="34"/>
        <v>0</v>
      </c>
      <c r="AM78" s="5">
        <f t="shared" si="34"/>
        <v>0</v>
      </c>
      <c r="AN78" s="5">
        <f t="shared" si="34"/>
        <v>0</v>
      </c>
      <c r="AO78" s="5">
        <f t="shared" si="34"/>
        <v>0</v>
      </c>
      <c r="AP78" s="5">
        <f t="shared" si="34"/>
        <v>0</v>
      </c>
      <c r="AQ78" s="5">
        <f t="shared" si="34"/>
        <v>0</v>
      </c>
      <c r="AR78" s="5">
        <f t="shared" si="34"/>
        <v>0</v>
      </c>
      <c r="AS78" s="5">
        <f t="shared" si="34"/>
        <v>0</v>
      </c>
      <c r="AT78" s="5">
        <f t="shared" si="34"/>
        <v>0</v>
      </c>
      <c r="AU78" s="5">
        <f t="shared" si="34"/>
        <v>0</v>
      </c>
      <c r="AV78" s="5">
        <f t="shared" si="34"/>
        <v>0</v>
      </c>
      <c r="AW78" s="5">
        <f t="shared" si="34"/>
        <v>0</v>
      </c>
      <c r="AX78" s="5">
        <f t="shared" si="34"/>
        <v>0</v>
      </c>
      <c r="AY78" s="5">
        <f t="shared" si="34"/>
        <v>0</v>
      </c>
      <c r="AZ78" s="5">
        <f t="shared" si="34"/>
        <v>0</v>
      </c>
      <c r="BA78" s="5">
        <f t="shared" si="34"/>
        <v>0</v>
      </c>
      <c r="BB78" s="5">
        <f t="shared" si="34"/>
        <v>0</v>
      </c>
      <c r="BC78" s="5">
        <f t="shared" si="34"/>
        <v>0</v>
      </c>
      <c r="BD78" s="5">
        <f t="shared" si="34"/>
        <v>0</v>
      </c>
      <c r="BE78" s="5">
        <f t="shared" si="34"/>
        <v>0</v>
      </c>
      <c r="BF78" s="5">
        <f t="shared" si="34"/>
        <v>0</v>
      </c>
      <c r="BG78" s="5">
        <f t="shared" si="34"/>
        <v>0</v>
      </c>
      <c r="BH78" s="5">
        <f t="shared" si="34"/>
        <v>0</v>
      </c>
      <c r="BI78" s="5">
        <f t="shared" si="34"/>
        <v>0</v>
      </c>
      <c r="BJ78" s="5">
        <f t="shared" si="34"/>
        <v>0</v>
      </c>
      <c r="BK78" s="5">
        <f t="shared" si="34"/>
        <v>0</v>
      </c>
      <c r="BL78" s="5">
        <f t="shared" si="34"/>
        <v>0</v>
      </c>
      <c r="BM78" s="5">
        <f t="shared" si="34"/>
        <v>0</v>
      </c>
      <c r="BN78" s="5">
        <f t="shared" si="34"/>
        <v>0</v>
      </c>
      <c r="BO78" s="5">
        <f t="shared" ref="BO78" si="38">BO20</f>
        <v>0</v>
      </c>
    </row>
    <row r="79" spans="1:69" ht="17.399999999999999" x14ac:dyDescent="0.35">
      <c r="B79" s="16" t="s">
        <v>23</v>
      </c>
      <c r="C79" s="17"/>
      <c r="D79" s="18">
        <f t="shared" ref="D79:BN79" si="39">SUM(D72:D78)</f>
        <v>0.02</v>
      </c>
      <c r="E79" s="18">
        <f t="shared" si="39"/>
        <v>0.04</v>
      </c>
      <c r="F79" s="18">
        <f t="shared" si="39"/>
        <v>0.01</v>
      </c>
      <c r="G79" s="18">
        <f t="shared" si="39"/>
        <v>0</v>
      </c>
      <c r="H79" s="18">
        <f t="shared" si="39"/>
        <v>0</v>
      </c>
      <c r="I79" s="18">
        <f t="shared" si="39"/>
        <v>0</v>
      </c>
      <c r="J79" s="18">
        <f t="shared" si="39"/>
        <v>0</v>
      </c>
      <c r="K79" s="18">
        <f t="shared" si="39"/>
        <v>2E-3</v>
      </c>
      <c r="L79" s="18">
        <f t="shared" si="39"/>
        <v>6.0000000000000001E-3</v>
      </c>
      <c r="M79" s="18">
        <f t="shared" si="39"/>
        <v>0</v>
      </c>
      <c r="N79" s="18">
        <f t="shared" si="39"/>
        <v>0</v>
      </c>
      <c r="O79" s="18">
        <f t="shared" si="39"/>
        <v>0</v>
      </c>
      <c r="P79" s="18">
        <f t="shared" si="39"/>
        <v>0</v>
      </c>
      <c r="Q79" s="18">
        <f t="shared" si="39"/>
        <v>0</v>
      </c>
      <c r="R79" s="18">
        <f t="shared" si="39"/>
        <v>0</v>
      </c>
      <c r="S79" s="18">
        <f t="shared" si="39"/>
        <v>0</v>
      </c>
      <c r="T79" s="18">
        <f t="shared" si="39"/>
        <v>0</v>
      </c>
      <c r="U79" s="18">
        <f t="shared" si="39"/>
        <v>0</v>
      </c>
      <c r="V79" s="18">
        <f t="shared" si="39"/>
        <v>0</v>
      </c>
      <c r="W79" s="18">
        <f>SUM(W72:W78)</f>
        <v>0</v>
      </c>
      <c r="X79" s="18">
        <f t="shared" si="39"/>
        <v>0</v>
      </c>
      <c r="Y79" s="18">
        <f t="shared" si="39"/>
        <v>0</v>
      </c>
      <c r="Z79" s="18">
        <f t="shared" si="39"/>
        <v>0</v>
      </c>
      <c r="AA79" s="18">
        <f t="shared" si="39"/>
        <v>0</v>
      </c>
      <c r="AB79" s="18">
        <f t="shared" si="39"/>
        <v>0.01</v>
      </c>
      <c r="AC79" s="18">
        <f t="shared" si="39"/>
        <v>0</v>
      </c>
      <c r="AD79" s="18">
        <f t="shared" si="39"/>
        <v>0</v>
      </c>
      <c r="AE79" s="18">
        <f t="shared" si="39"/>
        <v>0</v>
      </c>
      <c r="AF79" s="18">
        <f t="shared" si="39"/>
        <v>0</v>
      </c>
      <c r="AG79" s="18">
        <f t="shared" si="39"/>
        <v>0</v>
      </c>
      <c r="AH79" s="18">
        <f t="shared" si="39"/>
        <v>0</v>
      </c>
      <c r="AI79" s="18">
        <f t="shared" si="39"/>
        <v>0</v>
      </c>
      <c r="AJ79" s="18">
        <f t="shared" si="39"/>
        <v>5.2999999999999998E-4</v>
      </c>
      <c r="AK79" s="18">
        <f t="shared" si="39"/>
        <v>0</v>
      </c>
      <c r="AL79" s="18">
        <f t="shared" si="39"/>
        <v>0</v>
      </c>
      <c r="AM79" s="18">
        <f t="shared" si="39"/>
        <v>0</v>
      </c>
      <c r="AN79" s="18">
        <f t="shared" si="39"/>
        <v>0</v>
      </c>
      <c r="AO79" s="18">
        <f t="shared" si="39"/>
        <v>0</v>
      </c>
      <c r="AP79" s="18">
        <f t="shared" si="39"/>
        <v>0</v>
      </c>
      <c r="AQ79" s="18">
        <f t="shared" si="39"/>
        <v>0</v>
      </c>
      <c r="AR79" s="18">
        <f t="shared" si="39"/>
        <v>0</v>
      </c>
      <c r="AS79" s="18">
        <f t="shared" si="39"/>
        <v>0</v>
      </c>
      <c r="AT79" s="18">
        <f t="shared" si="39"/>
        <v>0</v>
      </c>
      <c r="AU79" s="18">
        <f t="shared" si="39"/>
        <v>0</v>
      </c>
      <c r="AV79" s="18">
        <f t="shared" si="39"/>
        <v>0</v>
      </c>
      <c r="AW79" s="18">
        <f t="shared" si="39"/>
        <v>0</v>
      </c>
      <c r="AX79" s="18">
        <f t="shared" si="39"/>
        <v>0</v>
      </c>
      <c r="AY79" s="18">
        <f t="shared" si="39"/>
        <v>0</v>
      </c>
      <c r="AZ79" s="18">
        <f t="shared" si="39"/>
        <v>0.03</v>
      </c>
      <c r="BA79" s="18">
        <f t="shared" si="39"/>
        <v>2.5000000000000001E-2</v>
      </c>
      <c r="BB79" s="18">
        <f t="shared" si="39"/>
        <v>0</v>
      </c>
      <c r="BC79" s="18">
        <f t="shared" si="39"/>
        <v>0</v>
      </c>
      <c r="BD79" s="18">
        <f t="shared" si="39"/>
        <v>0</v>
      </c>
      <c r="BE79" s="18">
        <f t="shared" si="39"/>
        <v>0.05</v>
      </c>
      <c r="BF79" s="18">
        <f t="shared" si="39"/>
        <v>0</v>
      </c>
      <c r="BG79" s="18">
        <f t="shared" si="39"/>
        <v>0.1</v>
      </c>
      <c r="BH79" s="18">
        <f t="shared" si="39"/>
        <v>0.04</v>
      </c>
      <c r="BI79" s="18">
        <f t="shared" si="39"/>
        <v>0.01</v>
      </c>
      <c r="BJ79" s="18">
        <f t="shared" si="39"/>
        <v>0</v>
      </c>
      <c r="BK79" s="18">
        <f t="shared" si="39"/>
        <v>0</v>
      </c>
      <c r="BL79" s="18">
        <f t="shared" si="39"/>
        <v>0</v>
      </c>
      <c r="BM79" s="18">
        <f t="shared" si="39"/>
        <v>6.0000000000000001E-3</v>
      </c>
      <c r="BN79" s="18">
        <f t="shared" si="39"/>
        <v>3.0000000000000001E-3</v>
      </c>
      <c r="BO79" s="18">
        <f t="shared" ref="BO79" si="40">SUM(BO72:BO78)</f>
        <v>3.4999999999999997E-5</v>
      </c>
    </row>
    <row r="80" spans="1:69" ht="17.399999999999999" x14ac:dyDescent="0.35">
      <c r="B80" s="16" t="s">
        <v>24</v>
      </c>
      <c r="C80" s="17"/>
      <c r="D80" s="19">
        <f t="shared" ref="D80:BN80" si="41">PRODUCT(D79,$E$6)</f>
        <v>0.08</v>
      </c>
      <c r="E80" s="19">
        <f t="shared" si="41"/>
        <v>0.16</v>
      </c>
      <c r="F80" s="19">
        <f t="shared" si="41"/>
        <v>0.04</v>
      </c>
      <c r="G80" s="19">
        <f t="shared" si="41"/>
        <v>0</v>
      </c>
      <c r="H80" s="19">
        <f t="shared" si="41"/>
        <v>0</v>
      </c>
      <c r="I80" s="19">
        <f t="shared" si="41"/>
        <v>0</v>
      </c>
      <c r="J80" s="19">
        <f t="shared" si="41"/>
        <v>0</v>
      </c>
      <c r="K80" s="19">
        <f t="shared" si="41"/>
        <v>8.0000000000000002E-3</v>
      </c>
      <c r="L80" s="19">
        <f t="shared" si="41"/>
        <v>2.4E-2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>PRODUCT(W79,$E$6)</f>
        <v>0</v>
      </c>
      <c r="X80" s="19">
        <f t="shared" si="41"/>
        <v>0</v>
      </c>
      <c r="Y80" s="19">
        <f t="shared" si="41"/>
        <v>0</v>
      </c>
      <c r="Z80" s="19">
        <f t="shared" si="41"/>
        <v>0</v>
      </c>
      <c r="AA80" s="19">
        <f t="shared" si="41"/>
        <v>0</v>
      </c>
      <c r="AB80" s="19">
        <f t="shared" si="41"/>
        <v>0.04</v>
      </c>
      <c r="AC80" s="19">
        <f t="shared" si="41"/>
        <v>0</v>
      </c>
      <c r="AD80" s="19">
        <f t="shared" si="41"/>
        <v>0</v>
      </c>
      <c r="AE80" s="19">
        <f t="shared" si="41"/>
        <v>0</v>
      </c>
      <c r="AF80" s="19">
        <f t="shared" si="41"/>
        <v>0</v>
      </c>
      <c r="AG80" s="19">
        <f t="shared" si="41"/>
        <v>0</v>
      </c>
      <c r="AH80" s="19">
        <f t="shared" si="41"/>
        <v>0</v>
      </c>
      <c r="AI80" s="19">
        <f t="shared" si="41"/>
        <v>0</v>
      </c>
      <c r="AJ80" s="19">
        <f t="shared" si="41"/>
        <v>2.1199999999999999E-3</v>
      </c>
      <c r="AK80" s="19">
        <f t="shared" si="41"/>
        <v>0</v>
      </c>
      <c r="AL80" s="19">
        <f t="shared" si="41"/>
        <v>0</v>
      </c>
      <c r="AM80" s="19">
        <f t="shared" si="41"/>
        <v>0</v>
      </c>
      <c r="AN80" s="19">
        <f t="shared" si="41"/>
        <v>0</v>
      </c>
      <c r="AO80" s="19">
        <f t="shared" si="41"/>
        <v>0</v>
      </c>
      <c r="AP80" s="19">
        <f t="shared" si="41"/>
        <v>0</v>
      </c>
      <c r="AQ80" s="19">
        <f t="shared" si="41"/>
        <v>0</v>
      </c>
      <c r="AR80" s="19">
        <f t="shared" si="41"/>
        <v>0</v>
      </c>
      <c r="AS80" s="19">
        <f t="shared" si="41"/>
        <v>0</v>
      </c>
      <c r="AT80" s="19">
        <f t="shared" si="41"/>
        <v>0</v>
      </c>
      <c r="AU80" s="19">
        <f t="shared" si="41"/>
        <v>0</v>
      </c>
      <c r="AV80" s="19">
        <f t="shared" si="41"/>
        <v>0</v>
      </c>
      <c r="AW80" s="19">
        <f t="shared" si="41"/>
        <v>0</v>
      </c>
      <c r="AX80" s="19">
        <f t="shared" si="41"/>
        <v>0</v>
      </c>
      <c r="AY80" s="19">
        <f t="shared" si="41"/>
        <v>0</v>
      </c>
      <c r="AZ80" s="19">
        <f t="shared" si="41"/>
        <v>0.12</v>
      </c>
      <c r="BA80" s="19">
        <f t="shared" si="41"/>
        <v>0.1</v>
      </c>
      <c r="BB80" s="19">
        <f t="shared" si="41"/>
        <v>0</v>
      </c>
      <c r="BC80" s="19">
        <f t="shared" si="41"/>
        <v>0</v>
      </c>
      <c r="BD80" s="19">
        <f t="shared" si="41"/>
        <v>0</v>
      </c>
      <c r="BE80" s="19">
        <f t="shared" si="41"/>
        <v>0.2</v>
      </c>
      <c r="BF80" s="19">
        <f t="shared" si="41"/>
        <v>0</v>
      </c>
      <c r="BG80" s="19">
        <f t="shared" si="41"/>
        <v>0.4</v>
      </c>
      <c r="BH80" s="19">
        <f t="shared" si="41"/>
        <v>0.16</v>
      </c>
      <c r="BI80" s="19">
        <f t="shared" si="41"/>
        <v>0.04</v>
      </c>
      <c r="BJ80" s="19">
        <f t="shared" si="41"/>
        <v>0</v>
      </c>
      <c r="BK80" s="19">
        <f t="shared" si="41"/>
        <v>0</v>
      </c>
      <c r="BL80" s="19">
        <f t="shared" si="41"/>
        <v>0</v>
      </c>
      <c r="BM80" s="19">
        <f t="shared" si="41"/>
        <v>2.4E-2</v>
      </c>
      <c r="BN80" s="19">
        <f t="shared" si="41"/>
        <v>1.2E-2</v>
      </c>
      <c r="BO80" s="19">
        <f t="shared" ref="BO80" si="42">PRODUCT(BO79,$E$6)</f>
        <v>1.3999999999999999E-4</v>
      </c>
    </row>
    <row r="82" spans="1:69" ht="17.399999999999999" x14ac:dyDescent="0.35">
      <c r="A82" s="22"/>
      <c r="B82" s="23" t="s">
        <v>25</v>
      </c>
      <c r="C82" s="24" t="s">
        <v>26</v>
      </c>
      <c r="D82" s="25">
        <f t="shared" ref="D82:BN82" si="43">D46</f>
        <v>72.72</v>
      </c>
      <c r="E82" s="25">
        <f t="shared" si="43"/>
        <v>76</v>
      </c>
      <c r="F82" s="25">
        <f t="shared" si="43"/>
        <v>85</v>
      </c>
      <c r="G82" s="25">
        <f t="shared" si="43"/>
        <v>596</v>
      </c>
      <c r="H82" s="25">
        <f t="shared" si="43"/>
        <v>1410</v>
      </c>
      <c r="I82" s="25">
        <f t="shared" si="43"/>
        <v>720</v>
      </c>
      <c r="J82" s="25">
        <f t="shared" si="43"/>
        <v>74.92</v>
      </c>
      <c r="K82" s="25">
        <f t="shared" si="43"/>
        <v>874.38</v>
      </c>
      <c r="L82" s="25">
        <f t="shared" si="43"/>
        <v>210.89</v>
      </c>
      <c r="M82" s="25">
        <f t="shared" si="43"/>
        <v>585</v>
      </c>
      <c r="N82" s="25">
        <f t="shared" si="43"/>
        <v>104.38</v>
      </c>
      <c r="O82" s="25">
        <f t="shared" si="43"/>
        <v>331.24</v>
      </c>
      <c r="P82" s="25">
        <f t="shared" si="43"/>
        <v>373.68</v>
      </c>
      <c r="Q82" s="25">
        <f t="shared" si="43"/>
        <v>400</v>
      </c>
      <c r="R82" s="25">
        <f t="shared" si="43"/>
        <v>0</v>
      </c>
      <c r="S82" s="25">
        <f t="shared" si="43"/>
        <v>0</v>
      </c>
      <c r="T82" s="25">
        <f t="shared" si="43"/>
        <v>0</v>
      </c>
      <c r="U82" s="25">
        <f t="shared" si="43"/>
        <v>792</v>
      </c>
      <c r="V82" s="25">
        <f t="shared" si="43"/>
        <v>352.56</v>
      </c>
      <c r="W82" s="25">
        <f>W46</f>
        <v>119</v>
      </c>
      <c r="X82" s="25">
        <f t="shared" si="43"/>
        <v>12.9</v>
      </c>
      <c r="Y82" s="25">
        <f t="shared" si="43"/>
        <v>0</v>
      </c>
      <c r="Z82" s="25">
        <f t="shared" si="43"/>
        <v>450</v>
      </c>
      <c r="AA82" s="25">
        <f t="shared" si="43"/>
        <v>381</v>
      </c>
      <c r="AB82" s="25">
        <f t="shared" si="43"/>
        <v>429</v>
      </c>
      <c r="AC82" s="25">
        <f t="shared" si="43"/>
        <v>261</v>
      </c>
      <c r="AD82" s="25">
        <f t="shared" si="43"/>
        <v>125</v>
      </c>
      <c r="AE82" s="25">
        <f t="shared" si="43"/>
        <v>399</v>
      </c>
      <c r="AF82" s="25">
        <f t="shared" si="43"/>
        <v>159</v>
      </c>
      <c r="AG82" s="25">
        <f t="shared" si="43"/>
        <v>227.27</v>
      </c>
      <c r="AH82" s="25">
        <f t="shared" si="43"/>
        <v>68.2</v>
      </c>
      <c r="AI82" s="25">
        <f t="shared" si="43"/>
        <v>59.25</v>
      </c>
      <c r="AJ82" s="25">
        <f t="shared" si="43"/>
        <v>43.4</v>
      </c>
      <c r="AK82" s="25">
        <f t="shared" si="43"/>
        <v>190</v>
      </c>
      <c r="AL82" s="25">
        <f t="shared" si="43"/>
        <v>207</v>
      </c>
      <c r="AM82" s="25">
        <f t="shared" si="43"/>
        <v>345.99</v>
      </c>
      <c r="AN82" s="25">
        <f t="shared" si="43"/>
        <v>300</v>
      </c>
      <c r="AO82" s="25">
        <f t="shared" si="43"/>
        <v>0</v>
      </c>
      <c r="AP82" s="25">
        <f t="shared" si="43"/>
        <v>216.1</v>
      </c>
      <c r="AQ82" s="25">
        <f t="shared" si="43"/>
        <v>63.75</v>
      </c>
      <c r="AR82" s="25">
        <f t="shared" si="43"/>
        <v>65.33</v>
      </c>
      <c r="AS82" s="25">
        <f t="shared" si="43"/>
        <v>76</v>
      </c>
      <c r="AT82" s="25">
        <f t="shared" si="43"/>
        <v>67.14</v>
      </c>
      <c r="AU82" s="25">
        <f t="shared" si="43"/>
        <v>69.33</v>
      </c>
      <c r="AV82" s="25">
        <f t="shared" si="43"/>
        <v>51.25</v>
      </c>
      <c r="AW82" s="25">
        <f t="shared" si="43"/>
        <v>77.14</v>
      </c>
      <c r="AX82" s="25">
        <f t="shared" si="43"/>
        <v>68</v>
      </c>
      <c r="AY82" s="25">
        <f t="shared" si="43"/>
        <v>60</v>
      </c>
      <c r="AZ82" s="25">
        <f t="shared" si="43"/>
        <v>137.33000000000001</v>
      </c>
      <c r="BA82" s="25">
        <f t="shared" si="43"/>
        <v>296</v>
      </c>
      <c r="BB82" s="25">
        <f t="shared" si="43"/>
        <v>513</v>
      </c>
      <c r="BC82" s="25">
        <f t="shared" si="43"/>
        <v>558</v>
      </c>
      <c r="BD82" s="25">
        <f t="shared" si="43"/>
        <v>261</v>
      </c>
      <c r="BE82" s="25">
        <f t="shared" si="43"/>
        <v>399</v>
      </c>
      <c r="BF82" s="25">
        <f t="shared" si="43"/>
        <v>0</v>
      </c>
      <c r="BG82" s="25">
        <f t="shared" si="43"/>
        <v>27</v>
      </c>
      <c r="BH82" s="25">
        <f t="shared" si="43"/>
        <v>47</v>
      </c>
      <c r="BI82" s="25">
        <f t="shared" si="43"/>
        <v>26</v>
      </c>
      <c r="BJ82" s="25">
        <f t="shared" si="43"/>
        <v>51</v>
      </c>
      <c r="BK82" s="25">
        <f t="shared" si="43"/>
        <v>62</v>
      </c>
      <c r="BL82" s="25">
        <f t="shared" si="43"/>
        <v>314</v>
      </c>
      <c r="BM82" s="25">
        <f t="shared" si="43"/>
        <v>138.88</v>
      </c>
      <c r="BN82" s="25">
        <f t="shared" si="43"/>
        <v>22</v>
      </c>
      <c r="BO82" s="25">
        <f t="shared" ref="BO82" si="44">BO46</f>
        <v>0</v>
      </c>
    </row>
    <row r="83" spans="1:69" ht="17.399999999999999" x14ac:dyDescent="0.35">
      <c r="B83" s="16" t="s">
        <v>27</v>
      </c>
      <c r="C83" s="17" t="s">
        <v>26</v>
      </c>
      <c r="D83" s="18">
        <f t="shared" ref="D83:BN83" si="45">D82/1000</f>
        <v>7.2719999999999993E-2</v>
      </c>
      <c r="E83" s="18">
        <f t="shared" si="45"/>
        <v>7.5999999999999998E-2</v>
      </c>
      <c r="F83" s="18">
        <f t="shared" si="45"/>
        <v>8.5000000000000006E-2</v>
      </c>
      <c r="G83" s="18">
        <f t="shared" si="45"/>
        <v>0.59599999999999997</v>
      </c>
      <c r="H83" s="18">
        <f t="shared" si="45"/>
        <v>1.41</v>
      </c>
      <c r="I83" s="18">
        <f t="shared" si="45"/>
        <v>0.72</v>
      </c>
      <c r="J83" s="18">
        <f t="shared" si="45"/>
        <v>7.492E-2</v>
      </c>
      <c r="K83" s="18">
        <f t="shared" si="45"/>
        <v>0.87438000000000005</v>
      </c>
      <c r="L83" s="18">
        <f t="shared" si="45"/>
        <v>0.21088999999999999</v>
      </c>
      <c r="M83" s="18">
        <f t="shared" si="45"/>
        <v>0.58499999999999996</v>
      </c>
      <c r="N83" s="18">
        <f t="shared" si="45"/>
        <v>0.10438</v>
      </c>
      <c r="O83" s="18">
        <f t="shared" si="45"/>
        <v>0.33124000000000003</v>
      </c>
      <c r="P83" s="18">
        <f t="shared" si="45"/>
        <v>0.37368000000000001</v>
      </c>
      <c r="Q83" s="18">
        <f t="shared" si="45"/>
        <v>0.4</v>
      </c>
      <c r="R83" s="18">
        <f t="shared" si="45"/>
        <v>0</v>
      </c>
      <c r="S83" s="18">
        <f t="shared" si="45"/>
        <v>0</v>
      </c>
      <c r="T83" s="18">
        <f t="shared" si="45"/>
        <v>0</v>
      </c>
      <c r="U83" s="18">
        <f t="shared" si="45"/>
        <v>0.79200000000000004</v>
      </c>
      <c r="V83" s="18">
        <f t="shared" si="45"/>
        <v>0.35255999999999998</v>
      </c>
      <c r="W83" s="18">
        <f>W82/1000</f>
        <v>0.11899999999999999</v>
      </c>
      <c r="X83" s="18">
        <f t="shared" si="45"/>
        <v>1.29E-2</v>
      </c>
      <c r="Y83" s="18">
        <f t="shared" si="45"/>
        <v>0</v>
      </c>
      <c r="Z83" s="18">
        <f t="shared" si="45"/>
        <v>0.45</v>
      </c>
      <c r="AA83" s="18">
        <f t="shared" si="45"/>
        <v>0.38100000000000001</v>
      </c>
      <c r="AB83" s="18">
        <f t="shared" si="45"/>
        <v>0.42899999999999999</v>
      </c>
      <c r="AC83" s="18">
        <f t="shared" si="45"/>
        <v>0.26100000000000001</v>
      </c>
      <c r="AD83" s="18">
        <f t="shared" si="45"/>
        <v>0.125</v>
      </c>
      <c r="AE83" s="18">
        <f t="shared" si="45"/>
        <v>0.39900000000000002</v>
      </c>
      <c r="AF83" s="18">
        <f t="shared" si="45"/>
        <v>0.159</v>
      </c>
      <c r="AG83" s="18">
        <f t="shared" si="45"/>
        <v>0.22727</v>
      </c>
      <c r="AH83" s="18">
        <f t="shared" si="45"/>
        <v>6.8199999999999997E-2</v>
      </c>
      <c r="AI83" s="18">
        <f t="shared" si="45"/>
        <v>5.9249999999999997E-2</v>
      </c>
      <c r="AJ83" s="18">
        <f t="shared" si="45"/>
        <v>4.3400000000000001E-2</v>
      </c>
      <c r="AK83" s="18">
        <f t="shared" si="45"/>
        <v>0.19</v>
      </c>
      <c r="AL83" s="18">
        <f t="shared" si="45"/>
        <v>0.20699999999999999</v>
      </c>
      <c r="AM83" s="18">
        <f t="shared" si="45"/>
        <v>0.34599000000000002</v>
      </c>
      <c r="AN83" s="18">
        <f t="shared" si="45"/>
        <v>0.3</v>
      </c>
      <c r="AO83" s="18">
        <f t="shared" si="45"/>
        <v>0</v>
      </c>
      <c r="AP83" s="18">
        <f t="shared" si="45"/>
        <v>0.21609999999999999</v>
      </c>
      <c r="AQ83" s="18">
        <f t="shared" si="45"/>
        <v>6.3750000000000001E-2</v>
      </c>
      <c r="AR83" s="18">
        <f t="shared" si="45"/>
        <v>6.5329999999999999E-2</v>
      </c>
      <c r="AS83" s="18">
        <f t="shared" si="45"/>
        <v>7.5999999999999998E-2</v>
      </c>
      <c r="AT83" s="18">
        <f t="shared" si="45"/>
        <v>6.7140000000000005E-2</v>
      </c>
      <c r="AU83" s="18">
        <f t="shared" si="45"/>
        <v>6.9330000000000003E-2</v>
      </c>
      <c r="AV83" s="18">
        <f t="shared" si="45"/>
        <v>5.1249999999999997E-2</v>
      </c>
      <c r="AW83" s="18">
        <f t="shared" si="45"/>
        <v>7.714E-2</v>
      </c>
      <c r="AX83" s="18">
        <f t="shared" si="45"/>
        <v>6.8000000000000005E-2</v>
      </c>
      <c r="AY83" s="18">
        <f t="shared" si="45"/>
        <v>0.06</v>
      </c>
      <c r="AZ83" s="18">
        <f t="shared" si="45"/>
        <v>0.13733000000000001</v>
      </c>
      <c r="BA83" s="18">
        <f t="shared" si="45"/>
        <v>0.29599999999999999</v>
      </c>
      <c r="BB83" s="18">
        <f t="shared" si="45"/>
        <v>0.51300000000000001</v>
      </c>
      <c r="BC83" s="18">
        <f t="shared" si="45"/>
        <v>0.55800000000000005</v>
      </c>
      <c r="BD83" s="18">
        <f t="shared" si="45"/>
        <v>0.26100000000000001</v>
      </c>
      <c r="BE83" s="18">
        <f t="shared" si="45"/>
        <v>0.39900000000000002</v>
      </c>
      <c r="BF83" s="18">
        <f t="shared" si="45"/>
        <v>0</v>
      </c>
      <c r="BG83" s="18">
        <f t="shared" si="45"/>
        <v>2.7E-2</v>
      </c>
      <c r="BH83" s="18">
        <f t="shared" si="45"/>
        <v>4.7E-2</v>
      </c>
      <c r="BI83" s="18">
        <f t="shared" si="45"/>
        <v>2.5999999999999999E-2</v>
      </c>
      <c r="BJ83" s="18">
        <f t="shared" si="45"/>
        <v>5.0999999999999997E-2</v>
      </c>
      <c r="BK83" s="18">
        <f t="shared" si="45"/>
        <v>6.2E-2</v>
      </c>
      <c r="BL83" s="18">
        <f t="shared" si="45"/>
        <v>0.314</v>
      </c>
      <c r="BM83" s="18">
        <f t="shared" si="45"/>
        <v>0.13888</v>
      </c>
      <c r="BN83" s="18">
        <f t="shared" si="45"/>
        <v>2.1999999999999999E-2</v>
      </c>
      <c r="BO83" s="18">
        <f t="shared" ref="BO83" si="46">BO82/1000</f>
        <v>0</v>
      </c>
    </row>
    <row r="84" spans="1:69" ht="17.399999999999999" x14ac:dyDescent="0.35">
      <c r="A84" s="26"/>
      <c r="B84" s="27" t="s">
        <v>28</v>
      </c>
      <c r="C84" s="99"/>
      <c r="D84" s="28">
        <f t="shared" ref="D84:BN84" si="47">D80*D82</f>
        <v>5.8175999999999997</v>
      </c>
      <c r="E84" s="28">
        <f t="shared" si="47"/>
        <v>12.16</v>
      </c>
      <c r="F84" s="28">
        <f t="shared" si="47"/>
        <v>3.4</v>
      </c>
      <c r="G84" s="28">
        <f t="shared" si="47"/>
        <v>0</v>
      </c>
      <c r="H84" s="28">
        <f t="shared" si="47"/>
        <v>0</v>
      </c>
      <c r="I84" s="28">
        <f t="shared" si="47"/>
        <v>0</v>
      </c>
      <c r="J84" s="28">
        <f t="shared" si="47"/>
        <v>0</v>
      </c>
      <c r="K84" s="28">
        <f t="shared" si="47"/>
        <v>6.9950400000000004</v>
      </c>
      <c r="L84" s="28">
        <f t="shared" si="47"/>
        <v>5.0613599999999996</v>
      </c>
      <c r="M84" s="28">
        <f t="shared" si="47"/>
        <v>0</v>
      </c>
      <c r="N84" s="28">
        <f t="shared" si="47"/>
        <v>0</v>
      </c>
      <c r="O84" s="28">
        <f t="shared" si="47"/>
        <v>0</v>
      </c>
      <c r="P84" s="28">
        <f t="shared" si="47"/>
        <v>0</v>
      </c>
      <c r="Q84" s="28">
        <f t="shared" si="47"/>
        <v>0</v>
      </c>
      <c r="R84" s="28">
        <f t="shared" si="47"/>
        <v>0</v>
      </c>
      <c r="S84" s="28">
        <f t="shared" si="47"/>
        <v>0</v>
      </c>
      <c r="T84" s="28">
        <f t="shared" si="47"/>
        <v>0</v>
      </c>
      <c r="U84" s="28">
        <f t="shared" si="47"/>
        <v>0</v>
      </c>
      <c r="V84" s="28">
        <f t="shared" si="47"/>
        <v>0</v>
      </c>
      <c r="W84" s="28">
        <f>W80*W82</f>
        <v>0</v>
      </c>
      <c r="X84" s="28">
        <f t="shared" si="47"/>
        <v>0</v>
      </c>
      <c r="Y84" s="28">
        <f t="shared" si="47"/>
        <v>0</v>
      </c>
      <c r="Z84" s="28">
        <f t="shared" si="47"/>
        <v>0</v>
      </c>
      <c r="AA84" s="28">
        <f t="shared" si="47"/>
        <v>0</v>
      </c>
      <c r="AB84" s="28">
        <f t="shared" si="47"/>
        <v>17.16</v>
      </c>
      <c r="AC84" s="28">
        <f t="shared" si="47"/>
        <v>0</v>
      </c>
      <c r="AD84" s="28">
        <f t="shared" si="47"/>
        <v>0</v>
      </c>
      <c r="AE84" s="28">
        <f t="shared" si="47"/>
        <v>0</v>
      </c>
      <c r="AF84" s="28">
        <f t="shared" si="47"/>
        <v>0</v>
      </c>
      <c r="AG84" s="28">
        <f t="shared" si="47"/>
        <v>0</v>
      </c>
      <c r="AH84" s="28">
        <f t="shared" si="47"/>
        <v>0</v>
      </c>
      <c r="AI84" s="28">
        <f t="shared" si="47"/>
        <v>0</v>
      </c>
      <c r="AJ84" s="28">
        <f t="shared" si="47"/>
        <v>9.2007999999999993E-2</v>
      </c>
      <c r="AK84" s="28">
        <f t="shared" si="47"/>
        <v>0</v>
      </c>
      <c r="AL84" s="28">
        <f t="shared" si="47"/>
        <v>0</v>
      </c>
      <c r="AM84" s="28">
        <f t="shared" si="47"/>
        <v>0</v>
      </c>
      <c r="AN84" s="28">
        <f t="shared" si="47"/>
        <v>0</v>
      </c>
      <c r="AO84" s="28">
        <f t="shared" si="47"/>
        <v>0</v>
      </c>
      <c r="AP84" s="28">
        <f t="shared" si="47"/>
        <v>0</v>
      </c>
      <c r="AQ84" s="28">
        <f t="shared" si="47"/>
        <v>0</v>
      </c>
      <c r="AR84" s="28">
        <f t="shared" si="47"/>
        <v>0</v>
      </c>
      <c r="AS84" s="28">
        <f t="shared" si="47"/>
        <v>0</v>
      </c>
      <c r="AT84" s="28">
        <f t="shared" si="47"/>
        <v>0</v>
      </c>
      <c r="AU84" s="28">
        <f t="shared" si="47"/>
        <v>0</v>
      </c>
      <c r="AV84" s="28">
        <f t="shared" si="47"/>
        <v>0</v>
      </c>
      <c r="AW84" s="28">
        <f t="shared" si="47"/>
        <v>0</v>
      </c>
      <c r="AX84" s="28">
        <f t="shared" si="47"/>
        <v>0</v>
      </c>
      <c r="AY84" s="28">
        <f t="shared" si="47"/>
        <v>0</v>
      </c>
      <c r="AZ84" s="28">
        <f t="shared" si="47"/>
        <v>16.479600000000001</v>
      </c>
      <c r="BA84" s="28">
        <f t="shared" si="47"/>
        <v>29.6</v>
      </c>
      <c r="BB84" s="28">
        <f t="shared" si="47"/>
        <v>0</v>
      </c>
      <c r="BC84" s="28">
        <f t="shared" si="47"/>
        <v>0</v>
      </c>
      <c r="BD84" s="28">
        <f t="shared" si="47"/>
        <v>0</v>
      </c>
      <c r="BE84" s="28">
        <f t="shared" si="47"/>
        <v>79.800000000000011</v>
      </c>
      <c r="BF84" s="28">
        <f t="shared" si="47"/>
        <v>0</v>
      </c>
      <c r="BG84" s="28">
        <f t="shared" si="47"/>
        <v>10.8</v>
      </c>
      <c r="BH84" s="28">
        <f t="shared" si="47"/>
        <v>7.5200000000000005</v>
      </c>
      <c r="BI84" s="28">
        <f t="shared" si="47"/>
        <v>1.04</v>
      </c>
      <c r="BJ84" s="28">
        <f t="shared" si="47"/>
        <v>0</v>
      </c>
      <c r="BK84" s="28">
        <f t="shared" si="47"/>
        <v>0</v>
      </c>
      <c r="BL84" s="28">
        <f t="shared" si="47"/>
        <v>0</v>
      </c>
      <c r="BM84" s="28">
        <f t="shared" si="47"/>
        <v>3.3331200000000001</v>
      </c>
      <c r="BN84" s="28">
        <f t="shared" si="47"/>
        <v>0.26400000000000001</v>
      </c>
      <c r="BO84" s="28">
        <f t="shared" ref="BO84" si="48">BO80*BO82</f>
        <v>0</v>
      </c>
      <c r="BP84" s="29">
        <f>SUM(D84:BN84)</f>
        <v>199.52272800000003</v>
      </c>
      <c r="BQ84" s="30">
        <f>BP84/$C$9</f>
        <v>49.880682000000007</v>
      </c>
    </row>
    <row r="85" spans="1:69" ht="17.399999999999999" x14ac:dyDescent="0.35">
      <c r="A85" s="26"/>
      <c r="B85" s="27" t="s">
        <v>29</v>
      </c>
      <c r="C85" s="99"/>
      <c r="D85" s="28">
        <f t="shared" ref="D85:BN85" si="49">D80*D82</f>
        <v>5.8175999999999997</v>
      </c>
      <c r="E85" s="28">
        <f t="shared" si="49"/>
        <v>12.16</v>
      </c>
      <c r="F85" s="28">
        <f t="shared" si="49"/>
        <v>3.4</v>
      </c>
      <c r="G85" s="28">
        <f t="shared" si="49"/>
        <v>0</v>
      </c>
      <c r="H85" s="28">
        <f t="shared" si="49"/>
        <v>0</v>
      </c>
      <c r="I85" s="28">
        <f t="shared" si="49"/>
        <v>0</v>
      </c>
      <c r="J85" s="28">
        <f t="shared" si="49"/>
        <v>0</v>
      </c>
      <c r="K85" s="28">
        <f t="shared" si="49"/>
        <v>6.9950400000000004</v>
      </c>
      <c r="L85" s="28">
        <f t="shared" si="49"/>
        <v>5.0613599999999996</v>
      </c>
      <c r="M85" s="28">
        <f t="shared" si="49"/>
        <v>0</v>
      </c>
      <c r="N85" s="28">
        <f t="shared" si="49"/>
        <v>0</v>
      </c>
      <c r="O85" s="28">
        <f t="shared" si="49"/>
        <v>0</v>
      </c>
      <c r="P85" s="28">
        <f t="shared" si="49"/>
        <v>0</v>
      </c>
      <c r="Q85" s="28">
        <f t="shared" si="49"/>
        <v>0</v>
      </c>
      <c r="R85" s="28">
        <f t="shared" si="49"/>
        <v>0</v>
      </c>
      <c r="S85" s="28">
        <f t="shared" si="49"/>
        <v>0</v>
      </c>
      <c r="T85" s="28">
        <f t="shared" si="49"/>
        <v>0</v>
      </c>
      <c r="U85" s="28">
        <f t="shared" si="49"/>
        <v>0</v>
      </c>
      <c r="V85" s="28">
        <f t="shared" si="49"/>
        <v>0</v>
      </c>
      <c r="W85" s="28">
        <f>W80*W82</f>
        <v>0</v>
      </c>
      <c r="X85" s="28">
        <f t="shared" si="49"/>
        <v>0</v>
      </c>
      <c r="Y85" s="28">
        <f t="shared" si="49"/>
        <v>0</v>
      </c>
      <c r="Z85" s="28">
        <f t="shared" si="49"/>
        <v>0</v>
      </c>
      <c r="AA85" s="28">
        <f t="shared" si="49"/>
        <v>0</v>
      </c>
      <c r="AB85" s="28">
        <f t="shared" si="49"/>
        <v>17.16</v>
      </c>
      <c r="AC85" s="28">
        <f t="shared" si="49"/>
        <v>0</v>
      </c>
      <c r="AD85" s="28">
        <f t="shared" si="49"/>
        <v>0</v>
      </c>
      <c r="AE85" s="28">
        <f t="shared" si="49"/>
        <v>0</v>
      </c>
      <c r="AF85" s="28">
        <f t="shared" si="49"/>
        <v>0</v>
      </c>
      <c r="AG85" s="28">
        <f t="shared" si="49"/>
        <v>0</v>
      </c>
      <c r="AH85" s="28">
        <f t="shared" si="49"/>
        <v>0</v>
      </c>
      <c r="AI85" s="28">
        <f t="shared" si="49"/>
        <v>0</v>
      </c>
      <c r="AJ85" s="28">
        <f t="shared" si="49"/>
        <v>9.2007999999999993E-2</v>
      </c>
      <c r="AK85" s="28">
        <f t="shared" si="49"/>
        <v>0</v>
      </c>
      <c r="AL85" s="28">
        <f t="shared" si="49"/>
        <v>0</v>
      </c>
      <c r="AM85" s="28">
        <f t="shared" si="49"/>
        <v>0</v>
      </c>
      <c r="AN85" s="28">
        <f t="shared" si="49"/>
        <v>0</v>
      </c>
      <c r="AO85" s="28">
        <f t="shared" si="49"/>
        <v>0</v>
      </c>
      <c r="AP85" s="28">
        <f t="shared" si="49"/>
        <v>0</v>
      </c>
      <c r="AQ85" s="28">
        <f t="shared" si="49"/>
        <v>0</v>
      </c>
      <c r="AR85" s="28">
        <f t="shared" si="49"/>
        <v>0</v>
      </c>
      <c r="AS85" s="28">
        <f t="shared" si="49"/>
        <v>0</v>
      </c>
      <c r="AT85" s="28">
        <f t="shared" si="49"/>
        <v>0</v>
      </c>
      <c r="AU85" s="28">
        <f t="shared" si="49"/>
        <v>0</v>
      </c>
      <c r="AV85" s="28">
        <f t="shared" si="49"/>
        <v>0</v>
      </c>
      <c r="AW85" s="28">
        <f t="shared" si="49"/>
        <v>0</v>
      </c>
      <c r="AX85" s="28">
        <f t="shared" si="49"/>
        <v>0</v>
      </c>
      <c r="AY85" s="28">
        <f t="shared" si="49"/>
        <v>0</v>
      </c>
      <c r="AZ85" s="28">
        <f t="shared" si="49"/>
        <v>16.479600000000001</v>
      </c>
      <c r="BA85" s="28">
        <f t="shared" si="49"/>
        <v>29.6</v>
      </c>
      <c r="BB85" s="28">
        <f t="shared" si="49"/>
        <v>0</v>
      </c>
      <c r="BC85" s="28">
        <f t="shared" si="49"/>
        <v>0</v>
      </c>
      <c r="BD85" s="28">
        <f t="shared" si="49"/>
        <v>0</v>
      </c>
      <c r="BE85" s="28">
        <f t="shared" si="49"/>
        <v>79.800000000000011</v>
      </c>
      <c r="BF85" s="28">
        <f t="shared" si="49"/>
        <v>0</v>
      </c>
      <c r="BG85" s="28">
        <f t="shared" si="49"/>
        <v>10.8</v>
      </c>
      <c r="BH85" s="28">
        <f t="shared" si="49"/>
        <v>7.5200000000000005</v>
      </c>
      <c r="BI85" s="28">
        <f t="shared" si="49"/>
        <v>1.04</v>
      </c>
      <c r="BJ85" s="28">
        <f t="shared" si="49"/>
        <v>0</v>
      </c>
      <c r="BK85" s="28">
        <f t="shared" si="49"/>
        <v>0</v>
      </c>
      <c r="BL85" s="28">
        <f t="shared" si="49"/>
        <v>0</v>
      </c>
      <c r="BM85" s="28">
        <f t="shared" si="49"/>
        <v>3.3331200000000001</v>
      </c>
      <c r="BN85" s="28">
        <f t="shared" si="49"/>
        <v>0.26400000000000001</v>
      </c>
      <c r="BO85" s="28">
        <f t="shared" ref="BO85" si="50">BO80*BO82</f>
        <v>0</v>
      </c>
      <c r="BP85" s="29">
        <f>SUM(D85:BN85)</f>
        <v>199.52272800000003</v>
      </c>
      <c r="BQ85" s="30">
        <f>BP85/$C$9</f>
        <v>49.880682000000007</v>
      </c>
    </row>
    <row r="87" spans="1:69" x14ac:dyDescent="0.3">
      <c r="J87" s="1">
        <v>9</v>
      </c>
      <c r="K87" t="s">
        <v>1</v>
      </c>
      <c r="AB87" t="s">
        <v>32</v>
      </c>
    </row>
    <row r="88" spans="1:69" ht="15" customHeight="1" x14ac:dyDescent="0.3">
      <c r="A88" s="103"/>
      <c r="B88" s="3" t="s">
        <v>2</v>
      </c>
      <c r="C88" s="101" t="s">
        <v>3</v>
      </c>
      <c r="D88" s="100" t="str">
        <f t="shared" ref="D88:BN88" si="51">D7</f>
        <v>Хлеб пшеничный</v>
      </c>
      <c r="E88" s="100" t="str">
        <f t="shared" si="51"/>
        <v>Хлеб ржано-пшеничный</v>
      </c>
      <c r="F88" s="100" t="str">
        <f t="shared" si="51"/>
        <v>Сахар</v>
      </c>
      <c r="G88" s="100" t="str">
        <f t="shared" si="51"/>
        <v>Чай</v>
      </c>
      <c r="H88" s="100" t="str">
        <f t="shared" si="51"/>
        <v>Какао</v>
      </c>
      <c r="I88" s="100" t="str">
        <f t="shared" si="51"/>
        <v>Кофейный напиток</v>
      </c>
      <c r="J88" s="100" t="str">
        <f t="shared" si="51"/>
        <v>Молоко 2,5%</v>
      </c>
      <c r="K88" s="100" t="str">
        <f t="shared" si="51"/>
        <v>Масло сливочное</v>
      </c>
      <c r="L88" s="100" t="str">
        <f t="shared" si="51"/>
        <v>Сметана 15%</v>
      </c>
      <c r="M88" s="100" t="str">
        <f t="shared" si="51"/>
        <v>Молоко сухое</v>
      </c>
      <c r="N88" s="100" t="str">
        <f t="shared" si="51"/>
        <v>Снежок 2,5 %</v>
      </c>
      <c r="O88" s="100" t="str">
        <f t="shared" si="51"/>
        <v>Творог 5%</v>
      </c>
      <c r="P88" s="100" t="str">
        <f t="shared" si="51"/>
        <v>Молоко сгущенное</v>
      </c>
      <c r="Q88" s="100" t="str">
        <f t="shared" si="51"/>
        <v xml:space="preserve">Джем Сава </v>
      </c>
      <c r="R88" s="100" t="str">
        <f t="shared" si="51"/>
        <v>Сыр</v>
      </c>
      <c r="S88" s="100" t="str">
        <f t="shared" si="51"/>
        <v>Зеленый горошек</v>
      </c>
      <c r="T88" s="100" t="str">
        <f t="shared" si="51"/>
        <v>Кукуруза консервирован.</v>
      </c>
      <c r="U88" s="100" t="str">
        <f t="shared" si="51"/>
        <v>Консервы рыбные</v>
      </c>
      <c r="V88" s="100" t="str">
        <f t="shared" si="51"/>
        <v>Огурцы консервирован.</v>
      </c>
      <c r="W88" s="101" t="str">
        <f>W7</f>
        <v>Огурцы свежие</v>
      </c>
      <c r="X88" s="100" t="str">
        <f t="shared" si="51"/>
        <v>Яйцо</v>
      </c>
      <c r="Y88" s="100" t="str">
        <f t="shared" si="51"/>
        <v>Икра кабачковая</v>
      </c>
      <c r="Z88" s="100" t="str">
        <f t="shared" si="51"/>
        <v>Изюм</v>
      </c>
      <c r="AA88" s="100" t="str">
        <f t="shared" si="51"/>
        <v>Курага</v>
      </c>
      <c r="AB88" s="100" t="str">
        <f t="shared" si="51"/>
        <v>Чернослив</v>
      </c>
      <c r="AC88" s="100" t="str">
        <f t="shared" si="51"/>
        <v>Шиповник</v>
      </c>
      <c r="AD88" s="100" t="str">
        <f t="shared" si="51"/>
        <v>Сухофрукты</v>
      </c>
      <c r="AE88" s="100" t="str">
        <f t="shared" si="51"/>
        <v>Ягода свежемороженная</v>
      </c>
      <c r="AF88" s="100" t="str">
        <f t="shared" si="51"/>
        <v>Лимон</v>
      </c>
      <c r="AG88" s="100" t="str">
        <f t="shared" si="51"/>
        <v>Кисель</v>
      </c>
      <c r="AH88" s="100" t="str">
        <f t="shared" si="51"/>
        <v xml:space="preserve">Сок </v>
      </c>
      <c r="AI88" s="100" t="str">
        <f t="shared" si="51"/>
        <v>Макаронные изделия</v>
      </c>
      <c r="AJ88" s="100" t="str">
        <f t="shared" si="51"/>
        <v>Мука</v>
      </c>
      <c r="AK88" s="100" t="str">
        <f t="shared" si="51"/>
        <v>Дрожжи</v>
      </c>
      <c r="AL88" s="100" t="str">
        <f t="shared" si="51"/>
        <v>Печенье</v>
      </c>
      <c r="AM88" s="100" t="str">
        <f t="shared" si="51"/>
        <v>Пряники</v>
      </c>
      <c r="AN88" s="100" t="str">
        <f t="shared" si="51"/>
        <v>Вафли</v>
      </c>
      <c r="AO88" s="100" t="str">
        <f t="shared" si="51"/>
        <v>Конфеты</v>
      </c>
      <c r="AP88" s="100" t="str">
        <f t="shared" si="51"/>
        <v>Повидло Сава</v>
      </c>
      <c r="AQ88" s="100" t="str">
        <f t="shared" si="51"/>
        <v>Крупа геркулес</v>
      </c>
      <c r="AR88" s="100" t="str">
        <f t="shared" si="51"/>
        <v>Крупа горох</v>
      </c>
      <c r="AS88" s="100" t="str">
        <f t="shared" si="51"/>
        <v>Крупа гречневая</v>
      </c>
      <c r="AT88" s="100" t="str">
        <f t="shared" si="51"/>
        <v>Крупа кукурузная</v>
      </c>
      <c r="AU88" s="100" t="str">
        <f t="shared" si="51"/>
        <v>Крупа манная</v>
      </c>
      <c r="AV88" s="100" t="str">
        <f t="shared" si="51"/>
        <v>Крупа перловая</v>
      </c>
      <c r="AW88" s="100" t="str">
        <f t="shared" si="51"/>
        <v>Крупа пшеничная</v>
      </c>
      <c r="AX88" s="100" t="str">
        <f t="shared" si="51"/>
        <v>Крупа пшено</v>
      </c>
      <c r="AY88" s="100" t="str">
        <f t="shared" si="51"/>
        <v>Крупа ячневая</v>
      </c>
      <c r="AZ88" s="100" t="str">
        <f t="shared" si="51"/>
        <v>Рис</v>
      </c>
      <c r="BA88" s="100" t="str">
        <f t="shared" si="51"/>
        <v>Цыпленок бройлер</v>
      </c>
      <c r="BB88" s="100" t="str">
        <f t="shared" si="51"/>
        <v>Филе куриное</v>
      </c>
      <c r="BC88" s="100" t="str">
        <f t="shared" si="51"/>
        <v>Фарш говяжий</v>
      </c>
      <c r="BD88" s="100" t="str">
        <f t="shared" si="51"/>
        <v>Печень куриная</v>
      </c>
      <c r="BE88" s="100" t="str">
        <f t="shared" si="51"/>
        <v>Филе минтая</v>
      </c>
      <c r="BF88" s="100" t="str">
        <f t="shared" si="51"/>
        <v>Филе сельди слабосол.</v>
      </c>
      <c r="BG88" s="100" t="str">
        <f t="shared" si="51"/>
        <v>Картофель</v>
      </c>
      <c r="BH88" s="100" t="str">
        <f t="shared" si="51"/>
        <v>Морковь</v>
      </c>
      <c r="BI88" s="100" t="str">
        <f t="shared" si="51"/>
        <v>Лук</v>
      </c>
      <c r="BJ88" s="100" t="str">
        <f t="shared" si="51"/>
        <v>Капуста</v>
      </c>
      <c r="BK88" s="100" t="str">
        <f t="shared" si="51"/>
        <v>Свекла</v>
      </c>
      <c r="BL88" s="100" t="str">
        <f t="shared" si="51"/>
        <v>Томатная паста</v>
      </c>
      <c r="BM88" s="100" t="str">
        <f t="shared" si="51"/>
        <v>Масло растительное</v>
      </c>
      <c r="BN88" s="100" t="str">
        <f t="shared" si="51"/>
        <v>Соль</v>
      </c>
      <c r="BO88" s="100" t="str">
        <f t="shared" ref="BO88" si="52">BO7</f>
        <v>Аскорбиновая кислота</v>
      </c>
      <c r="BP88" s="94" t="s">
        <v>4</v>
      </c>
      <c r="BQ88" s="94" t="s">
        <v>5</v>
      </c>
    </row>
    <row r="89" spans="1:69" ht="45.75" customHeight="1" x14ac:dyDescent="0.3">
      <c r="A89" s="104"/>
      <c r="B89" s="4" t="s">
        <v>6</v>
      </c>
      <c r="C89" s="102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2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94"/>
      <c r="BQ89" s="94"/>
    </row>
    <row r="90" spans="1:69" x14ac:dyDescent="0.3">
      <c r="A90" s="95" t="s">
        <v>17</v>
      </c>
      <c r="B90" s="5" t="s">
        <v>18</v>
      </c>
      <c r="C90" s="96">
        <f>$E$6</f>
        <v>4</v>
      </c>
      <c r="D90" s="5">
        <f t="shared" ref="D90:BN94" si="53">D22</f>
        <v>0</v>
      </c>
      <c r="E90" s="5">
        <f t="shared" si="53"/>
        <v>0</v>
      </c>
      <c r="F90" s="5">
        <f t="shared" si="53"/>
        <v>0</v>
      </c>
      <c r="G90" s="5">
        <f t="shared" si="53"/>
        <v>0</v>
      </c>
      <c r="H90" s="5">
        <f t="shared" si="53"/>
        <v>0</v>
      </c>
      <c r="I90" s="5">
        <f t="shared" si="53"/>
        <v>0</v>
      </c>
      <c r="J90" s="5">
        <f t="shared" si="53"/>
        <v>0.15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W22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3"/>
        <v>0</v>
      </c>
      <c r="AG90" s="5">
        <f t="shared" si="53"/>
        <v>0</v>
      </c>
      <c r="AH90" s="5">
        <f t="shared" si="53"/>
        <v>0</v>
      </c>
      <c r="AI90" s="5">
        <f t="shared" si="53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ref="BO90:BO93" si="54">BO22</f>
        <v>0</v>
      </c>
    </row>
    <row r="91" spans="1:69" x14ac:dyDescent="0.3">
      <c r="A91" s="95"/>
      <c r="B91" s="5" t="s">
        <v>19</v>
      </c>
      <c r="C91" s="97"/>
      <c r="D91" s="5">
        <f t="shared" si="53"/>
        <v>0</v>
      </c>
      <c r="E91" s="5">
        <f t="shared" si="53"/>
        <v>0</v>
      </c>
      <c r="F91" s="5">
        <f t="shared" si="53"/>
        <v>3.0000000000000001E-3</v>
      </c>
      <c r="G91" s="5">
        <f t="shared" si="53"/>
        <v>0</v>
      </c>
      <c r="H91" s="5">
        <f t="shared" si="53"/>
        <v>0</v>
      </c>
      <c r="I91" s="5">
        <f t="shared" si="53"/>
        <v>0</v>
      </c>
      <c r="J91" s="5">
        <f t="shared" si="53"/>
        <v>1.2E-2</v>
      </c>
      <c r="K91" s="5">
        <f t="shared" si="53"/>
        <v>3.0000000000000001E-3</v>
      </c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si="53"/>
        <v>0</v>
      </c>
      <c r="P91" s="5">
        <f t="shared" si="53"/>
        <v>0</v>
      </c>
      <c r="Q91" s="5">
        <f t="shared" si="53"/>
        <v>0</v>
      </c>
      <c r="R91" s="5">
        <f t="shared" si="53"/>
        <v>0</v>
      </c>
      <c r="S91" s="5">
        <f t="shared" si="53"/>
        <v>0</v>
      </c>
      <c r="T91" s="5">
        <f t="shared" si="53"/>
        <v>0</v>
      </c>
      <c r="U91" s="5">
        <f t="shared" si="53"/>
        <v>0</v>
      </c>
      <c r="V91" s="5">
        <f t="shared" si="53"/>
        <v>0</v>
      </c>
      <c r="W91" s="5">
        <f>W23</f>
        <v>0</v>
      </c>
      <c r="X91" s="5">
        <f t="shared" si="53"/>
        <v>9.0899999999999995E-2</v>
      </c>
      <c r="Y91" s="5">
        <f t="shared" si="53"/>
        <v>0</v>
      </c>
      <c r="Z91" s="5">
        <f t="shared" si="53"/>
        <v>0</v>
      </c>
      <c r="AA91" s="5">
        <f t="shared" si="53"/>
        <v>0</v>
      </c>
      <c r="AB91" s="5">
        <f t="shared" si="53"/>
        <v>0</v>
      </c>
      <c r="AC91" s="5">
        <f t="shared" si="53"/>
        <v>0</v>
      </c>
      <c r="AD91" s="5">
        <f t="shared" si="53"/>
        <v>0</v>
      </c>
      <c r="AE91" s="5">
        <f t="shared" si="53"/>
        <v>0</v>
      </c>
      <c r="AF91" s="5">
        <f t="shared" si="53"/>
        <v>0</v>
      </c>
      <c r="AG91" s="5">
        <f t="shared" si="53"/>
        <v>0</v>
      </c>
      <c r="AH91" s="5">
        <f t="shared" si="53"/>
        <v>0</v>
      </c>
      <c r="AI91" s="5">
        <f t="shared" si="53"/>
        <v>0</v>
      </c>
      <c r="AJ91" s="5">
        <f t="shared" si="53"/>
        <v>3.4000000000000002E-2</v>
      </c>
      <c r="AK91" s="5">
        <f t="shared" si="53"/>
        <v>2.9999999999999997E-4</v>
      </c>
      <c r="AL91" s="5">
        <f t="shared" si="53"/>
        <v>0</v>
      </c>
      <c r="AM91" s="5">
        <f t="shared" si="53"/>
        <v>0</v>
      </c>
      <c r="AN91" s="5">
        <f t="shared" si="53"/>
        <v>0</v>
      </c>
      <c r="AO91" s="5">
        <f t="shared" si="53"/>
        <v>0</v>
      </c>
      <c r="AP91" s="5">
        <f t="shared" si="53"/>
        <v>0</v>
      </c>
      <c r="AQ91" s="5">
        <f t="shared" si="53"/>
        <v>0</v>
      </c>
      <c r="AR91" s="5">
        <f t="shared" si="53"/>
        <v>0</v>
      </c>
      <c r="AS91" s="5">
        <f t="shared" si="53"/>
        <v>0</v>
      </c>
      <c r="AT91" s="5">
        <f t="shared" si="53"/>
        <v>0</v>
      </c>
      <c r="AU91" s="5">
        <f t="shared" si="53"/>
        <v>0</v>
      </c>
      <c r="AV91" s="5">
        <f t="shared" si="53"/>
        <v>0</v>
      </c>
      <c r="AW91" s="5">
        <f t="shared" si="53"/>
        <v>0</v>
      </c>
      <c r="AX91" s="5">
        <f t="shared" si="53"/>
        <v>0</v>
      </c>
      <c r="AY91" s="5">
        <f t="shared" si="53"/>
        <v>0</v>
      </c>
      <c r="AZ91" s="5">
        <f t="shared" si="53"/>
        <v>0</v>
      </c>
      <c r="BA91" s="5">
        <f t="shared" si="53"/>
        <v>0</v>
      </c>
      <c r="BB91" s="5">
        <f t="shared" si="53"/>
        <v>0</v>
      </c>
      <c r="BC91" s="5">
        <f t="shared" si="53"/>
        <v>0</v>
      </c>
      <c r="BD91" s="5">
        <f t="shared" si="53"/>
        <v>0</v>
      </c>
      <c r="BE91" s="5">
        <f t="shared" si="53"/>
        <v>0</v>
      </c>
      <c r="BF91" s="5">
        <f t="shared" si="53"/>
        <v>0</v>
      </c>
      <c r="BG91" s="5">
        <f t="shared" si="53"/>
        <v>0</v>
      </c>
      <c r="BH91" s="5">
        <f t="shared" si="53"/>
        <v>0</v>
      </c>
      <c r="BI91" s="5">
        <f t="shared" si="53"/>
        <v>0</v>
      </c>
      <c r="BJ91" s="5">
        <f t="shared" si="53"/>
        <v>0</v>
      </c>
      <c r="BK91" s="5">
        <f t="shared" si="53"/>
        <v>0</v>
      </c>
      <c r="BL91" s="5">
        <f t="shared" si="53"/>
        <v>0</v>
      </c>
      <c r="BM91" s="5">
        <f t="shared" si="53"/>
        <v>3.0000000000000001E-3</v>
      </c>
      <c r="BN91" s="5">
        <f t="shared" si="53"/>
        <v>0</v>
      </c>
      <c r="BO91" s="5">
        <f t="shared" si="54"/>
        <v>0</v>
      </c>
    </row>
    <row r="92" spans="1:69" x14ac:dyDescent="0.3">
      <c r="A92" s="95"/>
      <c r="B92" s="5"/>
      <c r="C92" s="97"/>
      <c r="D92" s="5">
        <f t="shared" si="53"/>
        <v>0</v>
      </c>
      <c r="E92" s="5">
        <f t="shared" si="53"/>
        <v>0</v>
      </c>
      <c r="F92" s="5">
        <f t="shared" si="53"/>
        <v>0</v>
      </c>
      <c r="G92" s="5">
        <f t="shared" si="53"/>
        <v>0</v>
      </c>
      <c r="H92" s="5">
        <f t="shared" si="53"/>
        <v>0</v>
      </c>
      <c r="I92" s="5">
        <f t="shared" si="53"/>
        <v>0</v>
      </c>
      <c r="J92" s="5">
        <f t="shared" si="53"/>
        <v>0</v>
      </c>
      <c r="K92" s="5">
        <f t="shared" si="53"/>
        <v>0</v>
      </c>
      <c r="L92" s="5">
        <f t="shared" si="53"/>
        <v>0</v>
      </c>
      <c r="M92" s="5">
        <f t="shared" si="53"/>
        <v>0</v>
      </c>
      <c r="N92" s="5">
        <f t="shared" si="53"/>
        <v>0</v>
      </c>
      <c r="O92" s="5">
        <f t="shared" si="53"/>
        <v>0</v>
      </c>
      <c r="P92" s="5">
        <f t="shared" si="53"/>
        <v>0</v>
      </c>
      <c r="Q92" s="5">
        <f t="shared" si="53"/>
        <v>0</v>
      </c>
      <c r="R92" s="5">
        <f t="shared" si="53"/>
        <v>0</v>
      </c>
      <c r="S92" s="5">
        <f t="shared" si="53"/>
        <v>0</v>
      </c>
      <c r="T92" s="5">
        <f t="shared" si="53"/>
        <v>0</v>
      </c>
      <c r="U92" s="5">
        <f t="shared" si="53"/>
        <v>0</v>
      </c>
      <c r="V92" s="5">
        <f t="shared" si="53"/>
        <v>0</v>
      </c>
      <c r="W92" s="5">
        <f>W24</f>
        <v>0</v>
      </c>
      <c r="X92" s="5">
        <f t="shared" si="53"/>
        <v>0</v>
      </c>
      <c r="Y92" s="5">
        <f t="shared" si="53"/>
        <v>0</v>
      </c>
      <c r="Z92" s="5">
        <f t="shared" si="53"/>
        <v>0</v>
      </c>
      <c r="AA92" s="5">
        <f t="shared" si="53"/>
        <v>0</v>
      </c>
      <c r="AB92" s="5">
        <f t="shared" si="53"/>
        <v>0</v>
      </c>
      <c r="AC92" s="5">
        <f t="shared" si="53"/>
        <v>0</v>
      </c>
      <c r="AD92" s="5">
        <f t="shared" si="53"/>
        <v>0</v>
      </c>
      <c r="AE92" s="5">
        <f t="shared" si="53"/>
        <v>0</v>
      </c>
      <c r="AF92" s="5">
        <f t="shared" si="53"/>
        <v>0</v>
      </c>
      <c r="AG92" s="5">
        <f t="shared" si="53"/>
        <v>0</v>
      </c>
      <c r="AH92" s="5">
        <f t="shared" si="53"/>
        <v>0</v>
      </c>
      <c r="AI92" s="5">
        <f t="shared" si="53"/>
        <v>0</v>
      </c>
      <c r="AJ92" s="5">
        <f t="shared" si="53"/>
        <v>0</v>
      </c>
      <c r="AK92" s="5">
        <f t="shared" si="53"/>
        <v>0</v>
      </c>
      <c r="AL92" s="5">
        <f t="shared" si="53"/>
        <v>0</v>
      </c>
      <c r="AM92" s="5">
        <f t="shared" si="53"/>
        <v>0</v>
      </c>
      <c r="AN92" s="5">
        <f t="shared" si="53"/>
        <v>0</v>
      </c>
      <c r="AO92" s="5">
        <f t="shared" si="53"/>
        <v>0</v>
      </c>
      <c r="AP92" s="5">
        <f t="shared" si="53"/>
        <v>0</v>
      </c>
      <c r="AQ92" s="5">
        <f t="shared" si="53"/>
        <v>0</v>
      </c>
      <c r="AR92" s="5">
        <f t="shared" si="53"/>
        <v>0</v>
      </c>
      <c r="AS92" s="5">
        <f t="shared" si="53"/>
        <v>0</v>
      </c>
      <c r="AT92" s="5">
        <f t="shared" si="53"/>
        <v>0</v>
      </c>
      <c r="AU92" s="5">
        <f t="shared" si="53"/>
        <v>0</v>
      </c>
      <c r="AV92" s="5">
        <f t="shared" si="53"/>
        <v>0</v>
      </c>
      <c r="AW92" s="5">
        <f t="shared" si="53"/>
        <v>0</v>
      </c>
      <c r="AX92" s="5">
        <f t="shared" si="53"/>
        <v>0</v>
      </c>
      <c r="AY92" s="5">
        <f t="shared" si="53"/>
        <v>0</v>
      </c>
      <c r="AZ92" s="5">
        <f t="shared" si="53"/>
        <v>0</v>
      </c>
      <c r="BA92" s="5">
        <f t="shared" si="53"/>
        <v>0</v>
      </c>
      <c r="BB92" s="5">
        <f t="shared" si="53"/>
        <v>0</v>
      </c>
      <c r="BC92" s="5">
        <f t="shared" si="53"/>
        <v>0</v>
      </c>
      <c r="BD92" s="5">
        <f t="shared" si="53"/>
        <v>0</v>
      </c>
      <c r="BE92" s="5">
        <f t="shared" si="53"/>
        <v>0</v>
      </c>
      <c r="BF92" s="5">
        <f t="shared" si="53"/>
        <v>0</v>
      </c>
      <c r="BG92" s="5">
        <f t="shared" si="53"/>
        <v>0</v>
      </c>
      <c r="BH92" s="5">
        <f t="shared" si="53"/>
        <v>0</v>
      </c>
      <c r="BI92" s="5">
        <f t="shared" si="53"/>
        <v>0</v>
      </c>
      <c r="BJ92" s="5">
        <f t="shared" si="53"/>
        <v>0</v>
      </c>
      <c r="BK92" s="5">
        <f t="shared" si="53"/>
        <v>0</v>
      </c>
      <c r="BL92" s="5">
        <f t="shared" si="53"/>
        <v>0</v>
      </c>
      <c r="BM92" s="5">
        <f t="shared" si="53"/>
        <v>0</v>
      </c>
      <c r="BN92" s="5">
        <f t="shared" si="53"/>
        <v>0</v>
      </c>
      <c r="BO92" s="5">
        <f t="shared" si="54"/>
        <v>0</v>
      </c>
    </row>
    <row r="93" spans="1:69" x14ac:dyDescent="0.3">
      <c r="A93" s="95"/>
      <c r="B93" s="5"/>
      <c r="C93" s="97"/>
      <c r="D93" s="5">
        <f t="shared" si="53"/>
        <v>0</v>
      </c>
      <c r="E93" s="5">
        <f t="shared" si="53"/>
        <v>0</v>
      </c>
      <c r="F93" s="5">
        <f t="shared" si="53"/>
        <v>0</v>
      </c>
      <c r="G93" s="5">
        <f t="shared" si="53"/>
        <v>0</v>
      </c>
      <c r="H93" s="5">
        <f t="shared" si="53"/>
        <v>0</v>
      </c>
      <c r="I93" s="5">
        <f t="shared" si="53"/>
        <v>0</v>
      </c>
      <c r="J93" s="5">
        <f t="shared" si="53"/>
        <v>0</v>
      </c>
      <c r="K93" s="5">
        <f t="shared" si="53"/>
        <v>0</v>
      </c>
      <c r="L93" s="5">
        <f t="shared" si="53"/>
        <v>0</v>
      </c>
      <c r="M93" s="5">
        <f t="shared" si="53"/>
        <v>0</v>
      </c>
      <c r="N93" s="5">
        <f t="shared" si="53"/>
        <v>0</v>
      </c>
      <c r="O93" s="5">
        <f t="shared" si="53"/>
        <v>0</v>
      </c>
      <c r="P93" s="5">
        <f t="shared" si="53"/>
        <v>0</v>
      </c>
      <c r="Q93" s="5">
        <f t="shared" si="53"/>
        <v>0</v>
      </c>
      <c r="R93" s="5">
        <f t="shared" si="53"/>
        <v>0</v>
      </c>
      <c r="S93" s="5">
        <f t="shared" si="53"/>
        <v>0</v>
      </c>
      <c r="T93" s="5">
        <f t="shared" si="53"/>
        <v>0</v>
      </c>
      <c r="U93" s="5">
        <f t="shared" si="53"/>
        <v>0</v>
      </c>
      <c r="V93" s="5">
        <f t="shared" si="53"/>
        <v>0</v>
      </c>
      <c r="W93" s="5">
        <f>W25</f>
        <v>0</v>
      </c>
      <c r="X93" s="5">
        <f t="shared" si="53"/>
        <v>0</v>
      </c>
      <c r="Y93" s="5">
        <f t="shared" si="53"/>
        <v>0</v>
      </c>
      <c r="Z93" s="5">
        <f t="shared" si="53"/>
        <v>0</v>
      </c>
      <c r="AA93" s="5">
        <f t="shared" si="53"/>
        <v>0</v>
      </c>
      <c r="AB93" s="5">
        <f t="shared" si="53"/>
        <v>0</v>
      </c>
      <c r="AC93" s="5">
        <f t="shared" si="53"/>
        <v>0</v>
      </c>
      <c r="AD93" s="5">
        <f t="shared" si="53"/>
        <v>0</v>
      </c>
      <c r="AE93" s="5">
        <f t="shared" si="53"/>
        <v>0</v>
      </c>
      <c r="AF93" s="5">
        <f t="shared" si="53"/>
        <v>0</v>
      </c>
      <c r="AG93" s="5">
        <f t="shared" si="53"/>
        <v>0</v>
      </c>
      <c r="AH93" s="5">
        <f t="shared" si="53"/>
        <v>0</v>
      </c>
      <c r="AI93" s="5">
        <f t="shared" si="53"/>
        <v>0</v>
      </c>
      <c r="AJ93" s="5">
        <f t="shared" si="53"/>
        <v>0</v>
      </c>
      <c r="AK93" s="5">
        <f t="shared" si="53"/>
        <v>0</v>
      </c>
      <c r="AL93" s="5">
        <f t="shared" si="53"/>
        <v>0</v>
      </c>
      <c r="AM93" s="5">
        <f t="shared" si="53"/>
        <v>0</v>
      </c>
      <c r="AN93" s="5">
        <f t="shared" si="53"/>
        <v>0</v>
      </c>
      <c r="AO93" s="5">
        <f t="shared" si="53"/>
        <v>0</v>
      </c>
      <c r="AP93" s="5">
        <f t="shared" si="53"/>
        <v>0</v>
      </c>
      <c r="AQ93" s="5">
        <f t="shared" si="53"/>
        <v>0</v>
      </c>
      <c r="AR93" s="5">
        <f t="shared" si="53"/>
        <v>0</v>
      </c>
      <c r="AS93" s="5">
        <f t="shared" si="53"/>
        <v>0</v>
      </c>
      <c r="AT93" s="5">
        <f t="shared" si="53"/>
        <v>0</v>
      </c>
      <c r="AU93" s="5">
        <f t="shared" si="53"/>
        <v>0</v>
      </c>
      <c r="AV93" s="5">
        <f t="shared" si="53"/>
        <v>0</v>
      </c>
      <c r="AW93" s="5">
        <f t="shared" si="53"/>
        <v>0</v>
      </c>
      <c r="AX93" s="5">
        <f t="shared" si="53"/>
        <v>0</v>
      </c>
      <c r="AY93" s="5">
        <f t="shared" si="53"/>
        <v>0</v>
      </c>
      <c r="AZ93" s="5">
        <f t="shared" si="53"/>
        <v>0</v>
      </c>
      <c r="BA93" s="5">
        <f t="shared" si="53"/>
        <v>0</v>
      </c>
      <c r="BB93" s="5">
        <f t="shared" si="53"/>
        <v>0</v>
      </c>
      <c r="BC93" s="5">
        <f t="shared" si="53"/>
        <v>0</v>
      </c>
      <c r="BD93" s="5">
        <f t="shared" si="53"/>
        <v>0</v>
      </c>
      <c r="BE93" s="5">
        <f t="shared" si="53"/>
        <v>0</v>
      </c>
      <c r="BF93" s="5">
        <f t="shared" si="53"/>
        <v>0</v>
      </c>
      <c r="BG93" s="5">
        <f t="shared" si="53"/>
        <v>0</v>
      </c>
      <c r="BH93" s="5">
        <f t="shared" si="53"/>
        <v>0</v>
      </c>
      <c r="BI93" s="5">
        <f t="shared" si="53"/>
        <v>0</v>
      </c>
      <c r="BJ93" s="5">
        <f t="shared" si="53"/>
        <v>0</v>
      </c>
      <c r="BK93" s="5">
        <f t="shared" si="53"/>
        <v>0</v>
      </c>
      <c r="BL93" s="5">
        <f t="shared" si="53"/>
        <v>0</v>
      </c>
      <c r="BM93" s="5">
        <f t="shared" si="53"/>
        <v>0</v>
      </c>
      <c r="BN93" s="5">
        <f t="shared" si="53"/>
        <v>0</v>
      </c>
      <c r="BO93" s="5">
        <f t="shared" si="54"/>
        <v>0</v>
      </c>
    </row>
    <row r="94" spans="1:69" x14ac:dyDescent="0.3">
      <c r="A94" s="95"/>
      <c r="B94" s="5"/>
      <c r="C94" s="98"/>
      <c r="D94" s="5">
        <f t="shared" si="53"/>
        <v>0</v>
      </c>
      <c r="E94" s="5">
        <f t="shared" si="53"/>
        <v>0</v>
      </c>
      <c r="F94" s="5">
        <f t="shared" si="53"/>
        <v>0</v>
      </c>
      <c r="G94" s="5">
        <f t="shared" si="53"/>
        <v>0</v>
      </c>
      <c r="H94" s="5">
        <f t="shared" si="53"/>
        <v>0</v>
      </c>
      <c r="I94" s="5">
        <f t="shared" si="53"/>
        <v>0</v>
      </c>
      <c r="J94" s="5">
        <f t="shared" si="53"/>
        <v>0</v>
      </c>
      <c r="K94" s="5">
        <f t="shared" ref="K94:BN94" si="55">K26</f>
        <v>0</v>
      </c>
      <c r="L94" s="5">
        <f t="shared" si="55"/>
        <v>0</v>
      </c>
      <c r="M94" s="5">
        <f t="shared" si="55"/>
        <v>0</v>
      </c>
      <c r="N94" s="5">
        <f t="shared" si="55"/>
        <v>0</v>
      </c>
      <c r="O94" s="5">
        <f t="shared" si="55"/>
        <v>0</v>
      </c>
      <c r="P94" s="5">
        <f t="shared" si="55"/>
        <v>0</v>
      </c>
      <c r="Q94" s="5">
        <f t="shared" si="55"/>
        <v>0</v>
      </c>
      <c r="R94" s="5">
        <f t="shared" si="55"/>
        <v>0</v>
      </c>
      <c r="S94" s="5">
        <f t="shared" si="55"/>
        <v>0</v>
      </c>
      <c r="T94" s="5">
        <f t="shared" si="55"/>
        <v>0</v>
      </c>
      <c r="U94" s="5">
        <f t="shared" si="55"/>
        <v>0</v>
      </c>
      <c r="V94" s="5">
        <f t="shared" si="55"/>
        <v>0</v>
      </c>
      <c r="W94" s="5">
        <f>W26</f>
        <v>0</v>
      </c>
      <c r="X94" s="5">
        <f t="shared" si="55"/>
        <v>0</v>
      </c>
      <c r="Y94" s="5">
        <f t="shared" si="55"/>
        <v>0</v>
      </c>
      <c r="Z94" s="5">
        <f t="shared" si="55"/>
        <v>0</v>
      </c>
      <c r="AA94" s="5">
        <f t="shared" si="55"/>
        <v>0</v>
      </c>
      <c r="AB94" s="5">
        <f t="shared" si="55"/>
        <v>0</v>
      </c>
      <c r="AC94" s="5">
        <f t="shared" si="55"/>
        <v>0</v>
      </c>
      <c r="AD94" s="5">
        <f t="shared" si="55"/>
        <v>0</v>
      </c>
      <c r="AE94" s="5">
        <f t="shared" si="55"/>
        <v>0</v>
      </c>
      <c r="AF94" s="5">
        <f t="shared" si="55"/>
        <v>0</v>
      </c>
      <c r="AG94" s="5">
        <f t="shared" si="55"/>
        <v>0</v>
      </c>
      <c r="AH94" s="5">
        <f t="shared" si="55"/>
        <v>0</v>
      </c>
      <c r="AI94" s="5">
        <f t="shared" si="55"/>
        <v>0</v>
      </c>
      <c r="AJ94" s="5">
        <f t="shared" si="55"/>
        <v>0</v>
      </c>
      <c r="AK94" s="5">
        <f t="shared" si="55"/>
        <v>0</v>
      </c>
      <c r="AL94" s="5">
        <f t="shared" si="55"/>
        <v>0</v>
      </c>
      <c r="AM94" s="5">
        <f t="shared" si="55"/>
        <v>0</v>
      </c>
      <c r="AN94" s="5">
        <f t="shared" si="55"/>
        <v>0</v>
      </c>
      <c r="AO94" s="5">
        <f t="shared" si="55"/>
        <v>0</v>
      </c>
      <c r="AP94" s="5">
        <f t="shared" si="55"/>
        <v>0</v>
      </c>
      <c r="AQ94" s="5">
        <f t="shared" si="55"/>
        <v>0</v>
      </c>
      <c r="AR94" s="5">
        <f t="shared" si="55"/>
        <v>0</v>
      </c>
      <c r="AS94" s="5">
        <f t="shared" si="55"/>
        <v>0</v>
      </c>
      <c r="AT94" s="5">
        <f t="shared" si="55"/>
        <v>0</v>
      </c>
      <c r="AU94" s="5">
        <f t="shared" si="55"/>
        <v>0</v>
      </c>
      <c r="AV94" s="5">
        <f t="shared" si="55"/>
        <v>0</v>
      </c>
      <c r="AW94" s="5">
        <f t="shared" si="55"/>
        <v>0</v>
      </c>
      <c r="AX94" s="5">
        <f t="shared" si="55"/>
        <v>0</v>
      </c>
      <c r="AY94" s="5">
        <f t="shared" si="55"/>
        <v>0</v>
      </c>
      <c r="AZ94" s="5">
        <f t="shared" si="55"/>
        <v>0</v>
      </c>
      <c r="BA94" s="5">
        <f t="shared" si="55"/>
        <v>0</v>
      </c>
      <c r="BB94" s="5">
        <f t="shared" si="55"/>
        <v>0</v>
      </c>
      <c r="BC94" s="5">
        <f t="shared" si="55"/>
        <v>0</v>
      </c>
      <c r="BD94" s="5">
        <f t="shared" si="55"/>
        <v>0</v>
      </c>
      <c r="BE94" s="5">
        <f t="shared" si="55"/>
        <v>0</v>
      </c>
      <c r="BF94" s="5">
        <f t="shared" si="55"/>
        <v>0</v>
      </c>
      <c r="BG94" s="5">
        <f t="shared" si="55"/>
        <v>0</v>
      </c>
      <c r="BH94" s="5">
        <f t="shared" si="55"/>
        <v>0</v>
      </c>
      <c r="BI94" s="5">
        <f t="shared" si="55"/>
        <v>0</v>
      </c>
      <c r="BJ94" s="5">
        <f t="shared" si="55"/>
        <v>0</v>
      </c>
      <c r="BK94" s="5">
        <f t="shared" si="55"/>
        <v>0</v>
      </c>
      <c r="BL94" s="5">
        <f t="shared" si="55"/>
        <v>0</v>
      </c>
      <c r="BM94" s="5">
        <f t="shared" si="55"/>
        <v>0</v>
      </c>
      <c r="BN94" s="5">
        <f t="shared" si="55"/>
        <v>0</v>
      </c>
      <c r="BO94" s="5">
        <f t="shared" ref="BO94" si="56">BO26</f>
        <v>0</v>
      </c>
    </row>
    <row r="95" spans="1:69" ht="17.399999999999999" x14ac:dyDescent="0.35">
      <c r="B95" s="16" t="s">
        <v>23</v>
      </c>
      <c r="C95" s="17"/>
      <c r="D95" s="18">
        <f t="shared" ref="D95:BN95" si="57">SUM(D90:D94)</f>
        <v>0</v>
      </c>
      <c r="E95" s="18">
        <f t="shared" si="57"/>
        <v>0</v>
      </c>
      <c r="F95" s="18">
        <f t="shared" si="57"/>
        <v>3.0000000000000001E-3</v>
      </c>
      <c r="G95" s="18">
        <f t="shared" si="57"/>
        <v>0</v>
      </c>
      <c r="H95" s="18">
        <f t="shared" si="57"/>
        <v>0</v>
      </c>
      <c r="I95" s="18">
        <f t="shared" si="57"/>
        <v>0</v>
      </c>
      <c r="J95" s="18">
        <f t="shared" si="57"/>
        <v>0.16200000000000001</v>
      </c>
      <c r="K95" s="18">
        <f t="shared" si="57"/>
        <v>3.0000000000000001E-3</v>
      </c>
      <c r="L95" s="18">
        <f t="shared" si="57"/>
        <v>0</v>
      </c>
      <c r="M95" s="18">
        <f t="shared" si="57"/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>SUM(W90:W94)</f>
        <v>0</v>
      </c>
      <c r="X95" s="18">
        <f t="shared" si="57"/>
        <v>9.0899999999999995E-2</v>
      </c>
      <c r="Y95" s="18">
        <f t="shared" si="57"/>
        <v>0</v>
      </c>
      <c r="Z95" s="18">
        <f t="shared" si="57"/>
        <v>0</v>
      </c>
      <c r="AA95" s="18">
        <f t="shared" si="57"/>
        <v>0</v>
      </c>
      <c r="AB95" s="18">
        <f t="shared" si="57"/>
        <v>0</v>
      </c>
      <c r="AC95" s="18">
        <f t="shared" si="57"/>
        <v>0</v>
      </c>
      <c r="AD95" s="18">
        <f t="shared" si="57"/>
        <v>0</v>
      </c>
      <c r="AE95" s="18">
        <f t="shared" si="57"/>
        <v>0</v>
      </c>
      <c r="AF95" s="18">
        <f t="shared" si="57"/>
        <v>0</v>
      </c>
      <c r="AG95" s="18">
        <f t="shared" si="57"/>
        <v>0</v>
      </c>
      <c r="AH95" s="18">
        <f t="shared" si="57"/>
        <v>0</v>
      </c>
      <c r="AI95" s="18">
        <f t="shared" si="57"/>
        <v>0</v>
      </c>
      <c r="AJ95" s="18">
        <f t="shared" si="57"/>
        <v>3.4000000000000002E-2</v>
      </c>
      <c r="AK95" s="18">
        <f t="shared" si="57"/>
        <v>2.9999999999999997E-4</v>
      </c>
      <c r="AL95" s="18">
        <f t="shared" si="57"/>
        <v>0</v>
      </c>
      <c r="AM95" s="18">
        <f t="shared" si="57"/>
        <v>0</v>
      </c>
      <c r="AN95" s="18">
        <f t="shared" si="57"/>
        <v>0</v>
      </c>
      <c r="AO95" s="18">
        <f t="shared" si="57"/>
        <v>0</v>
      </c>
      <c r="AP95" s="18">
        <f t="shared" si="57"/>
        <v>0</v>
      </c>
      <c r="AQ95" s="18">
        <f t="shared" si="57"/>
        <v>0</v>
      </c>
      <c r="AR95" s="18">
        <f t="shared" si="57"/>
        <v>0</v>
      </c>
      <c r="AS95" s="18">
        <f t="shared" si="57"/>
        <v>0</v>
      </c>
      <c r="AT95" s="18">
        <f t="shared" si="57"/>
        <v>0</v>
      </c>
      <c r="AU95" s="18">
        <f t="shared" si="57"/>
        <v>0</v>
      </c>
      <c r="AV95" s="18">
        <f t="shared" si="57"/>
        <v>0</v>
      </c>
      <c r="AW95" s="18">
        <f t="shared" si="57"/>
        <v>0</v>
      </c>
      <c r="AX95" s="18">
        <f t="shared" si="57"/>
        <v>0</v>
      </c>
      <c r="AY95" s="18">
        <f t="shared" si="57"/>
        <v>0</v>
      </c>
      <c r="AZ95" s="18">
        <f t="shared" si="57"/>
        <v>0</v>
      </c>
      <c r="BA95" s="18">
        <f t="shared" si="57"/>
        <v>0</v>
      </c>
      <c r="BB95" s="18">
        <f t="shared" si="57"/>
        <v>0</v>
      </c>
      <c r="BC95" s="18">
        <f t="shared" si="57"/>
        <v>0</v>
      </c>
      <c r="BD95" s="18">
        <f t="shared" si="57"/>
        <v>0</v>
      </c>
      <c r="BE95" s="18">
        <f t="shared" si="57"/>
        <v>0</v>
      </c>
      <c r="BF95" s="18">
        <f t="shared" si="57"/>
        <v>0</v>
      </c>
      <c r="BG95" s="18">
        <f t="shared" si="57"/>
        <v>0</v>
      </c>
      <c r="BH95" s="18">
        <f t="shared" si="57"/>
        <v>0</v>
      </c>
      <c r="BI95" s="18">
        <f t="shared" si="57"/>
        <v>0</v>
      </c>
      <c r="BJ95" s="18">
        <f t="shared" si="57"/>
        <v>0</v>
      </c>
      <c r="BK95" s="18">
        <f t="shared" si="57"/>
        <v>0</v>
      </c>
      <c r="BL95" s="18">
        <f t="shared" si="57"/>
        <v>0</v>
      </c>
      <c r="BM95" s="18">
        <f t="shared" si="57"/>
        <v>3.0000000000000001E-3</v>
      </c>
      <c r="BN95" s="18">
        <f t="shared" si="57"/>
        <v>0</v>
      </c>
      <c r="BO95" s="18">
        <f t="shared" ref="BO95" si="58">SUM(BO90:BO94)</f>
        <v>0</v>
      </c>
    </row>
    <row r="96" spans="1:69" ht="17.399999999999999" x14ac:dyDescent="0.35">
      <c r="B96" s="16" t="s">
        <v>24</v>
      </c>
      <c r="C96" s="17"/>
      <c r="D96" s="19">
        <f t="shared" ref="D96:V96" si="59">PRODUCT(D95,$E$6)</f>
        <v>0</v>
      </c>
      <c r="E96" s="19">
        <f t="shared" si="59"/>
        <v>0</v>
      </c>
      <c r="F96" s="19">
        <f t="shared" si="59"/>
        <v>1.2E-2</v>
      </c>
      <c r="G96" s="19">
        <f t="shared" si="59"/>
        <v>0</v>
      </c>
      <c r="H96" s="19">
        <f t="shared" si="59"/>
        <v>0</v>
      </c>
      <c r="I96" s="19">
        <f t="shared" si="59"/>
        <v>0</v>
      </c>
      <c r="J96" s="19">
        <f t="shared" si="59"/>
        <v>0.64800000000000002</v>
      </c>
      <c r="K96" s="19">
        <f t="shared" si="59"/>
        <v>1.2E-2</v>
      </c>
      <c r="L96" s="19">
        <f t="shared" si="59"/>
        <v>0</v>
      </c>
      <c r="M96" s="19">
        <f t="shared" si="59"/>
        <v>0</v>
      </c>
      <c r="N96" s="19">
        <f t="shared" si="59"/>
        <v>0</v>
      </c>
      <c r="O96" s="19">
        <f t="shared" si="59"/>
        <v>0</v>
      </c>
      <c r="P96" s="19">
        <f t="shared" si="59"/>
        <v>0</v>
      </c>
      <c r="Q96" s="19">
        <f t="shared" si="59"/>
        <v>0</v>
      </c>
      <c r="R96" s="19">
        <f t="shared" si="59"/>
        <v>0</v>
      </c>
      <c r="S96" s="19">
        <f t="shared" si="59"/>
        <v>0</v>
      </c>
      <c r="T96" s="19">
        <f t="shared" si="59"/>
        <v>0</v>
      </c>
      <c r="U96" s="19">
        <f t="shared" si="59"/>
        <v>0</v>
      </c>
      <c r="V96" s="19">
        <f t="shared" si="59"/>
        <v>0</v>
      </c>
      <c r="W96" s="19">
        <f>PRODUCT(W95,$E$6)</f>
        <v>0</v>
      </c>
      <c r="X96" s="19">
        <v>1</v>
      </c>
      <c r="Y96" s="19">
        <f t="shared" ref="Y96:BN96" si="60">PRODUCT(Y95,$E$6)</f>
        <v>0</v>
      </c>
      <c r="Z96" s="19">
        <f t="shared" si="60"/>
        <v>0</v>
      </c>
      <c r="AA96" s="19">
        <f t="shared" si="60"/>
        <v>0</v>
      </c>
      <c r="AB96" s="19">
        <f t="shared" si="60"/>
        <v>0</v>
      </c>
      <c r="AC96" s="19">
        <f t="shared" si="60"/>
        <v>0</v>
      </c>
      <c r="AD96" s="19">
        <f t="shared" si="60"/>
        <v>0</v>
      </c>
      <c r="AE96" s="19">
        <f t="shared" si="60"/>
        <v>0</v>
      </c>
      <c r="AF96" s="19">
        <f t="shared" si="60"/>
        <v>0</v>
      </c>
      <c r="AG96" s="19">
        <f t="shared" si="60"/>
        <v>0</v>
      </c>
      <c r="AH96" s="19">
        <f t="shared" si="60"/>
        <v>0</v>
      </c>
      <c r="AI96" s="19">
        <f t="shared" si="60"/>
        <v>0</v>
      </c>
      <c r="AJ96" s="19">
        <f t="shared" si="60"/>
        <v>0.13600000000000001</v>
      </c>
      <c r="AK96" s="19">
        <f t="shared" si="60"/>
        <v>1.1999999999999999E-3</v>
      </c>
      <c r="AL96" s="19">
        <f t="shared" si="60"/>
        <v>0</v>
      </c>
      <c r="AM96" s="19">
        <f t="shared" si="60"/>
        <v>0</v>
      </c>
      <c r="AN96" s="19">
        <f t="shared" si="60"/>
        <v>0</v>
      </c>
      <c r="AO96" s="19">
        <f t="shared" si="60"/>
        <v>0</v>
      </c>
      <c r="AP96" s="19">
        <f t="shared" si="60"/>
        <v>0</v>
      </c>
      <c r="AQ96" s="19">
        <f t="shared" si="60"/>
        <v>0</v>
      </c>
      <c r="AR96" s="19">
        <f t="shared" si="60"/>
        <v>0</v>
      </c>
      <c r="AS96" s="19">
        <f t="shared" si="60"/>
        <v>0</v>
      </c>
      <c r="AT96" s="19">
        <f t="shared" si="60"/>
        <v>0</v>
      </c>
      <c r="AU96" s="19">
        <f t="shared" si="60"/>
        <v>0</v>
      </c>
      <c r="AV96" s="19">
        <f t="shared" si="60"/>
        <v>0</v>
      </c>
      <c r="AW96" s="19">
        <f t="shared" si="60"/>
        <v>0</v>
      </c>
      <c r="AX96" s="19">
        <f t="shared" si="60"/>
        <v>0</v>
      </c>
      <c r="AY96" s="19">
        <f t="shared" si="60"/>
        <v>0</v>
      </c>
      <c r="AZ96" s="19">
        <f t="shared" si="60"/>
        <v>0</v>
      </c>
      <c r="BA96" s="19">
        <f t="shared" si="60"/>
        <v>0</v>
      </c>
      <c r="BB96" s="19">
        <f t="shared" si="60"/>
        <v>0</v>
      </c>
      <c r="BC96" s="19">
        <f t="shared" si="60"/>
        <v>0</v>
      </c>
      <c r="BD96" s="19">
        <f t="shared" si="60"/>
        <v>0</v>
      </c>
      <c r="BE96" s="19">
        <f t="shared" si="60"/>
        <v>0</v>
      </c>
      <c r="BF96" s="19">
        <f t="shared" si="60"/>
        <v>0</v>
      </c>
      <c r="BG96" s="19">
        <f t="shared" si="60"/>
        <v>0</v>
      </c>
      <c r="BH96" s="19">
        <f t="shared" si="60"/>
        <v>0</v>
      </c>
      <c r="BI96" s="19">
        <f t="shared" si="60"/>
        <v>0</v>
      </c>
      <c r="BJ96" s="19">
        <f t="shared" si="60"/>
        <v>0</v>
      </c>
      <c r="BK96" s="19">
        <f t="shared" si="60"/>
        <v>0</v>
      </c>
      <c r="BL96" s="19">
        <f t="shared" si="60"/>
        <v>0</v>
      </c>
      <c r="BM96" s="19">
        <f t="shared" si="60"/>
        <v>1.2E-2</v>
      </c>
      <c r="BN96" s="19">
        <f t="shared" si="60"/>
        <v>0</v>
      </c>
      <c r="BO96" s="19">
        <f t="shared" ref="BO96" si="61">PRODUCT(BO95,$E$6)</f>
        <v>0</v>
      </c>
    </row>
    <row r="98" spans="1:69" ht="17.399999999999999" x14ac:dyDescent="0.35">
      <c r="A98" s="22"/>
      <c r="B98" s="23" t="s">
        <v>25</v>
      </c>
      <c r="C98" s="24" t="s">
        <v>26</v>
      </c>
      <c r="D98" s="25">
        <f t="shared" ref="D98:BN98" si="62">D46</f>
        <v>72.72</v>
      </c>
      <c r="E98" s="25">
        <f t="shared" si="62"/>
        <v>76</v>
      </c>
      <c r="F98" s="25">
        <f t="shared" si="62"/>
        <v>85</v>
      </c>
      <c r="G98" s="25">
        <f t="shared" si="62"/>
        <v>596</v>
      </c>
      <c r="H98" s="25">
        <f t="shared" si="62"/>
        <v>1410</v>
      </c>
      <c r="I98" s="25">
        <f t="shared" si="62"/>
        <v>720</v>
      </c>
      <c r="J98" s="25">
        <f t="shared" si="62"/>
        <v>74.92</v>
      </c>
      <c r="K98" s="25">
        <f t="shared" si="62"/>
        <v>874.38</v>
      </c>
      <c r="L98" s="25">
        <f t="shared" si="62"/>
        <v>210.89</v>
      </c>
      <c r="M98" s="25">
        <f t="shared" si="62"/>
        <v>585</v>
      </c>
      <c r="N98" s="25">
        <f t="shared" si="62"/>
        <v>104.38</v>
      </c>
      <c r="O98" s="25">
        <f t="shared" si="62"/>
        <v>331.24</v>
      </c>
      <c r="P98" s="25">
        <f t="shared" si="62"/>
        <v>373.68</v>
      </c>
      <c r="Q98" s="25">
        <f t="shared" si="62"/>
        <v>400</v>
      </c>
      <c r="R98" s="25">
        <f t="shared" si="62"/>
        <v>0</v>
      </c>
      <c r="S98" s="25">
        <f t="shared" si="62"/>
        <v>0</v>
      </c>
      <c r="T98" s="25">
        <f t="shared" si="62"/>
        <v>0</v>
      </c>
      <c r="U98" s="25">
        <f t="shared" si="62"/>
        <v>792</v>
      </c>
      <c r="V98" s="25">
        <f t="shared" si="62"/>
        <v>352.56</v>
      </c>
      <c r="W98" s="25">
        <f>W46</f>
        <v>119</v>
      </c>
      <c r="X98" s="25">
        <f t="shared" si="62"/>
        <v>12.9</v>
      </c>
      <c r="Y98" s="25">
        <f t="shared" si="62"/>
        <v>0</v>
      </c>
      <c r="Z98" s="25">
        <f t="shared" si="62"/>
        <v>450</v>
      </c>
      <c r="AA98" s="25">
        <f t="shared" si="62"/>
        <v>381</v>
      </c>
      <c r="AB98" s="25">
        <f t="shared" si="62"/>
        <v>429</v>
      </c>
      <c r="AC98" s="25">
        <f t="shared" si="62"/>
        <v>261</v>
      </c>
      <c r="AD98" s="25">
        <f t="shared" si="62"/>
        <v>125</v>
      </c>
      <c r="AE98" s="25">
        <f t="shared" si="62"/>
        <v>399</v>
      </c>
      <c r="AF98" s="25">
        <f t="shared" si="62"/>
        <v>159</v>
      </c>
      <c r="AG98" s="25">
        <f t="shared" si="62"/>
        <v>227.27</v>
      </c>
      <c r="AH98" s="25">
        <f t="shared" si="62"/>
        <v>68.2</v>
      </c>
      <c r="AI98" s="25">
        <f t="shared" si="62"/>
        <v>59.25</v>
      </c>
      <c r="AJ98" s="25">
        <f t="shared" si="62"/>
        <v>43.4</v>
      </c>
      <c r="AK98" s="25">
        <f t="shared" si="62"/>
        <v>190</v>
      </c>
      <c r="AL98" s="25">
        <f t="shared" si="62"/>
        <v>207</v>
      </c>
      <c r="AM98" s="25">
        <f t="shared" si="62"/>
        <v>345.99</v>
      </c>
      <c r="AN98" s="25">
        <f t="shared" si="62"/>
        <v>300</v>
      </c>
      <c r="AO98" s="25">
        <f t="shared" si="62"/>
        <v>0</v>
      </c>
      <c r="AP98" s="25">
        <f t="shared" si="62"/>
        <v>216.1</v>
      </c>
      <c r="AQ98" s="25">
        <f t="shared" si="62"/>
        <v>63.75</v>
      </c>
      <c r="AR98" s="25">
        <f t="shared" si="62"/>
        <v>65.33</v>
      </c>
      <c r="AS98" s="25">
        <f t="shared" si="62"/>
        <v>76</v>
      </c>
      <c r="AT98" s="25">
        <f t="shared" si="62"/>
        <v>67.14</v>
      </c>
      <c r="AU98" s="25">
        <f t="shared" si="62"/>
        <v>69.33</v>
      </c>
      <c r="AV98" s="25">
        <f t="shared" si="62"/>
        <v>51.25</v>
      </c>
      <c r="AW98" s="25">
        <f t="shared" si="62"/>
        <v>77.14</v>
      </c>
      <c r="AX98" s="25">
        <f t="shared" si="62"/>
        <v>68</v>
      </c>
      <c r="AY98" s="25">
        <f t="shared" si="62"/>
        <v>60</v>
      </c>
      <c r="AZ98" s="25">
        <f t="shared" si="62"/>
        <v>137.33000000000001</v>
      </c>
      <c r="BA98" s="25">
        <f t="shared" si="62"/>
        <v>296</v>
      </c>
      <c r="BB98" s="25">
        <f t="shared" si="62"/>
        <v>513</v>
      </c>
      <c r="BC98" s="25">
        <f t="shared" si="62"/>
        <v>558</v>
      </c>
      <c r="BD98" s="25">
        <f t="shared" si="62"/>
        <v>261</v>
      </c>
      <c r="BE98" s="25">
        <f t="shared" si="62"/>
        <v>399</v>
      </c>
      <c r="BF98" s="25">
        <f t="shared" si="62"/>
        <v>0</v>
      </c>
      <c r="BG98" s="25">
        <f t="shared" si="62"/>
        <v>27</v>
      </c>
      <c r="BH98" s="25">
        <f t="shared" si="62"/>
        <v>47</v>
      </c>
      <c r="BI98" s="25">
        <f t="shared" si="62"/>
        <v>26</v>
      </c>
      <c r="BJ98" s="25">
        <f t="shared" si="62"/>
        <v>51</v>
      </c>
      <c r="BK98" s="25">
        <f t="shared" si="62"/>
        <v>62</v>
      </c>
      <c r="BL98" s="25">
        <f t="shared" si="62"/>
        <v>314</v>
      </c>
      <c r="BM98" s="25">
        <f t="shared" si="62"/>
        <v>138.88</v>
      </c>
      <c r="BN98" s="25">
        <f t="shared" si="62"/>
        <v>22</v>
      </c>
      <c r="BO98" s="25">
        <f t="shared" ref="BO98" si="63">BO46</f>
        <v>0</v>
      </c>
    </row>
    <row r="99" spans="1:69" ht="17.399999999999999" x14ac:dyDescent="0.35">
      <c r="B99" s="16" t="s">
        <v>27</v>
      </c>
      <c r="C99" s="17" t="s">
        <v>26</v>
      </c>
      <c r="D99" s="18">
        <f t="shared" ref="D99:BN99" si="64">D98/1000</f>
        <v>7.2719999999999993E-2</v>
      </c>
      <c r="E99" s="18">
        <f t="shared" si="64"/>
        <v>7.5999999999999998E-2</v>
      </c>
      <c r="F99" s="18">
        <f t="shared" si="64"/>
        <v>8.5000000000000006E-2</v>
      </c>
      <c r="G99" s="18">
        <f t="shared" si="64"/>
        <v>0.59599999999999997</v>
      </c>
      <c r="H99" s="18">
        <f t="shared" si="64"/>
        <v>1.41</v>
      </c>
      <c r="I99" s="18">
        <f t="shared" si="64"/>
        <v>0.72</v>
      </c>
      <c r="J99" s="18">
        <f t="shared" si="64"/>
        <v>7.492E-2</v>
      </c>
      <c r="K99" s="18">
        <f t="shared" si="64"/>
        <v>0.87438000000000005</v>
      </c>
      <c r="L99" s="18">
        <f t="shared" si="64"/>
        <v>0.21088999999999999</v>
      </c>
      <c r="M99" s="18">
        <f t="shared" si="64"/>
        <v>0.58499999999999996</v>
      </c>
      <c r="N99" s="18">
        <f t="shared" si="64"/>
        <v>0.10438</v>
      </c>
      <c r="O99" s="18">
        <f t="shared" si="64"/>
        <v>0.33124000000000003</v>
      </c>
      <c r="P99" s="18">
        <f t="shared" si="64"/>
        <v>0.37368000000000001</v>
      </c>
      <c r="Q99" s="18">
        <f t="shared" si="64"/>
        <v>0.4</v>
      </c>
      <c r="R99" s="18">
        <f t="shared" si="64"/>
        <v>0</v>
      </c>
      <c r="S99" s="18">
        <f t="shared" si="64"/>
        <v>0</v>
      </c>
      <c r="T99" s="18">
        <f t="shared" si="64"/>
        <v>0</v>
      </c>
      <c r="U99" s="18">
        <f t="shared" si="64"/>
        <v>0.79200000000000004</v>
      </c>
      <c r="V99" s="18">
        <f t="shared" si="64"/>
        <v>0.35255999999999998</v>
      </c>
      <c r="W99" s="18">
        <f>W98/1000</f>
        <v>0.11899999999999999</v>
      </c>
      <c r="X99" s="18">
        <f t="shared" si="64"/>
        <v>1.29E-2</v>
      </c>
      <c r="Y99" s="18">
        <f t="shared" si="64"/>
        <v>0</v>
      </c>
      <c r="Z99" s="18">
        <f t="shared" si="64"/>
        <v>0.45</v>
      </c>
      <c r="AA99" s="18">
        <f t="shared" si="64"/>
        <v>0.38100000000000001</v>
      </c>
      <c r="AB99" s="18">
        <f t="shared" si="64"/>
        <v>0.42899999999999999</v>
      </c>
      <c r="AC99" s="18">
        <f t="shared" si="64"/>
        <v>0.26100000000000001</v>
      </c>
      <c r="AD99" s="18">
        <f t="shared" si="64"/>
        <v>0.125</v>
      </c>
      <c r="AE99" s="18">
        <f t="shared" si="64"/>
        <v>0.39900000000000002</v>
      </c>
      <c r="AF99" s="18">
        <f t="shared" si="64"/>
        <v>0.159</v>
      </c>
      <c r="AG99" s="18">
        <f t="shared" si="64"/>
        <v>0.22727</v>
      </c>
      <c r="AH99" s="18">
        <f t="shared" si="64"/>
        <v>6.8199999999999997E-2</v>
      </c>
      <c r="AI99" s="18">
        <f t="shared" si="64"/>
        <v>5.9249999999999997E-2</v>
      </c>
      <c r="AJ99" s="18">
        <f t="shared" si="64"/>
        <v>4.3400000000000001E-2</v>
      </c>
      <c r="AK99" s="18">
        <f t="shared" si="64"/>
        <v>0.19</v>
      </c>
      <c r="AL99" s="18">
        <f t="shared" si="64"/>
        <v>0.20699999999999999</v>
      </c>
      <c r="AM99" s="18">
        <f t="shared" si="64"/>
        <v>0.34599000000000002</v>
      </c>
      <c r="AN99" s="18">
        <f t="shared" si="64"/>
        <v>0.3</v>
      </c>
      <c r="AO99" s="18">
        <f t="shared" si="64"/>
        <v>0</v>
      </c>
      <c r="AP99" s="18">
        <f t="shared" si="64"/>
        <v>0.21609999999999999</v>
      </c>
      <c r="AQ99" s="18">
        <f t="shared" si="64"/>
        <v>6.3750000000000001E-2</v>
      </c>
      <c r="AR99" s="18">
        <f t="shared" si="64"/>
        <v>6.5329999999999999E-2</v>
      </c>
      <c r="AS99" s="18">
        <f t="shared" si="64"/>
        <v>7.5999999999999998E-2</v>
      </c>
      <c r="AT99" s="18">
        <f t="shared" si="64"/>
        <v>6.7140000000000005E-2</v>
      </c>
      <c r="AU99" s="18">
        <f t="shared" si="64"/>
        <v>6.9330000000000003E-2</v>
      </c>
      <c r="AV99" s="18">
        <f t="shared" si="64"/>
        <v>5.1249999999999997E-2</v>
      </c>
      <c r="AW99" s="18">
        <f t="shared" si="64"/>
        <v>7.714E-2</v>
      </c>
      <c r="AX99" s="18">
        <f t="shared" si="64"/>
        <v>6.8000000000000005E-2</v>
      </c>
      <c r="AY99" s="18">
        <f t="shared" si="64"/>
        <v>0.06</v>
      </c>
      <c r="AZ99" s="18">
        <f t="shared" si="64"/>
        <v>0.13733000000000001</v>
      </c>
      <c r="BA99" s="18">
        <f t="shared" si="64"/>
        <v>0.29599999999999999</v>
      </c>
      <c r="BB99" s="18">
        <f t="shared" si="64"/>
        <v>0.51300000000000001</v>
      </c>
      <c r="BC99" s="18">
        <f t="shared" si="64"/>
        <v>0.55800000000000005</v>
      </c>
      <c r="BD99" s="18">
        <f t="shared" si="64"/>
        <v>0.26100000000000001</v>
      </c>
      <c r="BE99" s="18">
        <f t="shared" si="64"/>
        <v>0.39900000000000002</v>
      </c>
      <c r="BF99" s="18">
        <f t="shared" si="64"/>
        <v>0</v>
      </c>
      <c r="BG99" s="18">
        <f t="shared" si="64"/>
        <v>2.7E-2</v>
      </c>
      <c r="BH99" s="18">
        <f t="shared" si="64"/>
        <v>4.7E-2</v>
      </c>
      <c r="BI99" s="18">
        <f t="shared" si="64"/>
        <v>2.5999999999999999E-2</v>
      </c>
      <c r="BJ99" s="18">
        <f t="shared" si="64"/>
        <v>5.0999999999999997E-2</v>
      </c>
      <c r="BK99" s="18">
        <f t="shared" si="64"/>
        <v>6.2E-2</v>
      </c>
      <c r="BL99" s="18">
        <f t="shared" si="64"/>
        <v>0.314</v>
      </c>
      <c r="BM99" s="18">
        <f t="shared" si="64"/>
        <v>0.13888</v>
      </c>
      <c r="BN99" s="18">
        <f t="shared" si="64"/>
        <v>2.1999999999999999E-2</v>
      </c>
      <c r="BO99" s="18">
        <f t="shared" ref="BO99" si="65">BO98/1000</f>
        <v>0</v>
      </c>
    </row>
    <row r="100" spans="1:69" ht="17.399999999999999" x14ac:dyDescent="0.35">
      <c r="A100" s="26"/>
      <c r="B100" s="27" t="s">
        <v>28</v>
      </c>
      <c r="C100" s="99"/>
      <c r="D100" s="28">
        <f t="shared" ref="D100:BN100" si="66">D96*D98</f>
        <v>0</v>
      </c>
      <c r="E100" s="28">
        <f t="shared" si="66"/>
        <v>0</v>
      </c>
      <c r="F100" s="28">
        <f t="shared" si="66"/>
        <v>1.02</v>
      </c>
      <c r="G100" s="28">
        <f t="shared" si="66"/>
        <v>0</v>
      </c>
      <c r="H100" s="28">
        <f t="shared" si="66"/>
        <v>0</v>
      </c>
      <c r="I100" s="28">
        <f t="shared" si="66"/>
        <v>0</v>
      </c>
      <c r="J100" s="28">
        <f t="shared" si="66"/>
        <v>48.548160000000003</v>
      </c>
      <c r="K100" s="28">
        <f t="shared" si="66"/>
        <v>10.492560000000001</v>
      </c>
      <c r="L100" s="28">
        <f t="shared" si="66"/>
        <v>0</v>
      </c>
      <c r="M100" s="28">
        <f t="shared" si="66"/>
        <v>0</v>
      </c>
      <c r="N100" s="28">
        <f t="shared" si="66"/>
        <v>0</v>
      </c>
      <c r="O100" s="28">
        <f t="shared" si="66"/>
        <v>0</v>
      </c>
      <c r="P100" s="28">
        <f t="shared" si="66"/>
        <v>0</v>
      </c>
      <c r="Q100" s="28">
        <f t="shared" si="66"/>
        <v>0</v>
      </c>
      <c r="R100" s="28">
        <f t="shared" si="66"/>
        <v>0</v>
      </c>
      <c r="S100" s="28">
        <f t="shared" si="66"/>
        <v>0</v>
      </c>
      <c r="T100" s="28">
        <f t="shared" si="66"/>
        <v>0</v>
      </c>
      <c r="U100" s="28">
        <f t="shared" si="66"/>
        <v>0</v>
      </c>
      <c r="V100" s="28">
        <f t="shared" si="66"/>
        <v>0</v>
      </c>
      <c r="W100" s="28">
        <f>W96*W98</f>
        <v>0</v>
      </c>
      <c r="X100" s="28">
        <f t="shared" si="66"/>
        <v>12.9</v>
      </c>
      <c r="Y100" s="28">
        <f t="shared" si="66"/>
        <v>0</v>
      </c>
      <c r="Z100" s="28">
        <f t="shared" si="66"/>
        <v>0</v>
      </c>
      <c r="AA100" s="28">
        <f t="shared" si="66"/>
        <v>0</v>
      </c>
      <c r="AB100" s="28">
        <f t="shared" si="66"/>
        <v>0</v>
      </c>
      <c r="AC100" s="28">
        <f t="shared" si="66"/>
        <v>0</v>
      </c>
      <c r="AD100" s="28">
        <f t="shared" si="66"/>
        <v>0</v>
      </c>
      <c r="AE100" s="28">
        <f t="shared" si="66"/>
        <v>0</v>
      </c>
      <c r="AF100" s="28">
        <f t="shared" si="66"/>
        <v>0</v>
      </c>
      <c r="AG100" s="28">
        <f t="shared" si="66"/>
        <v>0</v>
      </c>
      <c r="AH100" s="28">
        <f t="shared" si="66"/>
        <v>0</v>
      </c>
      <c r="AI100" s="28">
        <f t="shared" si="66"/>
        <v>0</v>
      </c>
      <c r="AJ100" s="28">
        <f t="shared" si="66"/>
        <v>5.9024000000000001</v>
      </c>
      <c r="AK100" s="28">
        <f t="shared" si="66"/>
        <v>0.22799999999999998</v>
      </c>
      <c r="AL100" s="28">
        <f t="shared" si="66"/>
        <v>0</v>
      </c>
      <c r="AM100" s="28">
        <f t="shared" si="66"/>
        <v>0</v>
      </c>
      <c r="AN100" s="28">
        <f t="shared" si="66"/>
        <v>0</v>
      </c>
      <c r="AO100" s="28">
        <f t="shared" si="66"/>
        <v>0</v>
      </c>
      <c r="AP100" s="28">
        <f t="shared" si="66"/>
        <v>0</v>
      </c>
      <c r="AQ100" s="28">
        <f t="shared" si="66"/>
        <v>0</v>
      </c>
      <c r="AR100" s="28">
        <f t="shared" si="66"/>
        <v>0</v>
      </c>
      <c r="AS100" s="28">
        <f t="shared" si="66"/>
        <v>0</v>
      </c>
      <c r="AT100" s="28">
        <f t="shared" si="66"/>
        <v>0</v>
      </c>
      <c r="AU100" s="28">
        <f t="shared" si="66"/>
        <v>0</v>
      </c>
      <c r="AV100" s="28">
        <f t="shared" si="66"/>
        <v>0</v>
      </c>
      <c r="AW100" s="28">
        <f t="shared" si="66"/>
        <v>0</v>
      </c>
      <c r="AX100" s="28">
        <f t="shared" si="66"/>
        <v>0</v>
      </c>
      <c r="AY100" s="28">
        <f t="shared" si="66"/>
        <v>0</v>
      </c>
      <c r="AZ100" s="28">
        <f t="shared" si="66"/>
        <v>0</v>
      </c>
      <c r="BA100" s="28">
        <f t="shared" si="66"/>
        <v>0</v>
      </c>
      <c r="BB100" s="28">
        <f t="shared" si="66"/>
        <v>0</v>
      </c>
      <c r="BC100" s="28">
        <f t="shared" si="66"/>
        <v>0</v>
      </c>
      <c r="BD100" s="28">
        <f t="shared" si="66"/>
        <v>0</v>
      </c>
      <c r="BE100" s="28">
        <f t="shared" si="66"/>
        <v>0</v>
      </c>
      <c r="BF100" s="28">
        <f t="shared" si="66"/>
        <v>0</v>
      </c>
      <c r="BG100" s="28">
        <f t="shared" si="66"/>
        <v>0</v>
      </c>
      <c r="BH100" s="28">
        <f t="shared" si="66"/>
        <v>0</v>
      </c>
      <c r="BI100" s="28">
        <f t="shared" si="66"/>
        <v>0</v>
      </c>
      <c r="BJ100" s="28">
        <f t="shared" si="66"/>
        <v>0</v>
      </c>
      <c r="BK100" s="28">
        <f t="shared" si="66"/>
        <v>0</v>
      </c>
      <c r="BL100" s="28">
        <f t="shared" si="66"/>
        <v>0</v>
      </c>
      <c r="BM100" s="28">
        <f t="shared" si="66"/>
        <v>1.66656</v>
      </c>
      <c r="BN100" s="28">
        <f t="shared" si="66"/>
        <v>0</v>
      </c>
      <c r="BO100" s="28">
        <f t="shared" ref="BO100" si="67">BO96*BO98</f>
        <v>0</v>
      </c>
      <c r="BP100" s="29">
        <f>SUM(D100:BN100)</f>
        <v>80.757680000000008</v>
      </c>
      <c r="BQ100" s="30">
        <f>BP100/$C$9</f>
        <v>20.189420000000002</v>
      </c>
    </row>
    <row r="101" spans="1:69" ht="17.399999999999999" x14ac:dyDescent="0.35">
      <c r="A101" s="26"/>
      <c r="B101" s="27" t="s">
        <v>29</v>
      </c>
      <c r="C101" s="99"/>
      <c r="D101" s="28">
        <f t="shared" ref="D101:BN101" si="68">D96*D98</f>
        <v>0</v>
      </c>
      <c r="E101" s="28">
        <f t="shared" si="68"/>
        <v>0</v>
      </c>
      <c r="F101" s="28">
        <f t="shared" si="68"/>
        <v>1.02</v>
      </c>
      <c r="G101" s="28">
        <f t="shared" si="68"/>
        <v>0</v>
      </c>
      <c r="H101" s="28">
        <f t="shared" si="68"/>
        <v>0</v>
      </c>
      <c r="I101" s="28">
        <f t="shared" si="68"/>
        <v>0</v>
      </c>
      <c r="J101" s="28">
        <f t="shared" si="68"/>
        <v>48.548160000000003</v>
      </c>
      <c r="K101" s="28">
        <f t="shared" si="68"/>
        <v>10.492560000000001</v>
      </c>
      <c r="L101" s="28">
        <f t="shared" si="68"/>
        <v>0</v>
      </c>
      <c r="M101" s="28">
        <f t="shared" si="68"/>
        <v>0</v>
      </c>
      <c r="N101" s="28">
        <f t="shared" si="68"/>
        <v>0</v>
      </c>
      <c r="O101" s="28">
        <f t="shared" si="68"/>
        <v>0</v>
      </c>
      <c r="P101" s="28">
        <f t="shared" si="68"/>
        <v>0</v>
      </c>
      <c r="Q101" s="28">
        <f t="shared" si="68"/>
        <v>0</v>
      </c>
      <c r="R101" s="28">
        <f t="shared" si="68"/>
        <v>0</v>
      </c>
      <c r="S101" s="28">
        <f t="shared" si="68"/>
        <v>0</v>
      </c>
      <c r="T101" s="28">
        <f t="shared" si="68"/>
        <v>0</v>
      </c>
      <c r="U101" s="28">
        <f t="shared" si="68"/>
        <v>0</v>
      </c>
      <c r="V101" s="28">
        <f t="shared" si="68"/>
        <v>0</v>
      </c>
      <c r="W101" s="28">
        <f>W96*W98</f>
        <v>0</v>
      </c>
      <c r="X101" s="28">
        <f t="shared" si="68"/>
        <v>12.9</v>
      </c>
      <c r="Y101" s="28">
        <f t="shared" si="68"/>
        <v>0</v>
      </c>
      <c r="Z101" s="28">
        <f t="shared" si="68"/>
        <v>0</v>
      </c>
      <c r="AA101" s="28">
        <f t="shared" si="68"/>
        <v>0</v>
      </c>
      <c r="AB101" s="28">
        <f t="shared" si="68"/>
        <v>0</v>
      </c>
      <c r="AC101" s="28">
        <f t="shared" si="68"/>
        <v>0</v>
      </c>
      <c r="AD101" s="28">
        <f t="shared" si="68"/>
        <v>0</v>
      </c>
      <c r="AE101" s="28">
        <f t="shared" si="68"/>
        <v>0</v>
      </c>
      <c r="AF101" s="28">
        <f t="shared" si="68"/>
        <v>0</v>
      </c>
      <c r="AG101" s="28">
        <f t="shared" si="68"/>
        <v>0</v>
      </c>
      <c r="AH101" s="28">
        <f t="shared" si="68"/>
        <v>0</v>
      </c>
      <c r="AI101" s="28">
        <f t="shared" si="68"/>
        <v>0</v>
      </c>
      <c r="AJ101" s="28">
        <f t="shared" si="68"/>
        <v>5.9024000000000001</v>
      </c>
      <c r="AK101" s="28">
        <f t="shared" si="68"/>
        <v>0.22799999999999998</v>
      </c>
      <c r="AL101" s="28">
        <f t="shared" si="68"/>
        <v>0</v>
      </c>
      <c r="AM101" s="28">
        <f t="shared" si="68"/>
        <v>0</v>
      </c>
      <c r="AN101" s="28">
        <f t="shared" si="68"/>
        <v>0</v>
      </c>
      <c r="AO101" s="28">
        <f t="shared" si="68"/>
        <v>0</v>
      </c>
      <c r="AP101" s="28">
        <f t="shared" si="68"/>
        <v>0</v>
      </c>
      <c r="AQ101" s="28">
        <f t="shared" si="68"/>
        <v>0</v>
      </c>
      <c r="AR101" s="28">
        <f t="shared" si="68"/>
        <v>0</v>
      </c>
      <c r="AS101" s="28">
        <f t="shared" si="68"/>
        <v>0</v>
      </c>
      <c r="AT101" s="28">
        <f t="shared" si="68"/>
        <v>0</v>
      </c>
      <c r="AU101" s="28">
        <f t="shared" si="68"/>
        <v>0</v>
      </c>
      <c r="AV101" s="28">
        <f t="shared" si="68"/>
        <v>0</v>
      </c>
      <c r="AW101" s="28">
        <f t="shared" si="68"/>
        <v>0</v>
      </c>
      <c r="AX101" s="28">
        <f t="shared" si="68"/>
        <v>0</v>
      </c>
      <c r="AY101" s="28">
        <f t="shared" si="68"/>
        <v>0</v>
      </c>
      <c r="AZ101" s="28">
        <f t="shared" si="68"/>
        <v>0</v>
      </c>
      <c r="BA101" s="28">
        <f t="shared" si="68"/>
        <v>0</v>
      </c>
      <c r="BB101" s="28">
        <f t="shared" si="68"/>
        <v>0</v>
      </c>
      <c r="BC101" s="28">
        <f t="shared" si="68"/>
        <v>0</v>
      </c>
      <c r="BD101" s="28">
        <f t="shared" si="68"/>
        <v>0</v>
      </c>
      <c r="BE101" s="28">
        <f t="shared" si="68"/>
        <v>0</v>
      </c>
      <c r="BF101" s="28">
        <f t="shared" si="68"/>
        <v>0</v>
      </c>
      <c r="BG101" s="28">
        <f t="shared" si="68"/>
        <v>0</v>
      </c>
      <c r="BH101" s="28">
        <f t="shared" si="68"/>
        <v>0</v>
      </c>
      <c r="BI101" s="28">
        <f t="shared" si="68"/>
        <v>0</v>
      </c>
      <c r="BJ101" s="28">
        <f t="shared" si="68"/>
        <v>0</v>
      </c>
      <c r="BK101" s="28">
        <f t="shared" si="68"/>
        <v>0</v>
      </c>
      <c r="BL101" s="28">
        <f t="shared" si="68"/>
        <v>0</v>
      </c>
      <c r="BM101" s="28">
        <f t="shared" si="68"/>
        <v>1.66656</v>
      </c>
      <c r="BN101" s="28">
        <f t="shared" si="68"/>
        <v>0</v>
      </c>
      <c r="BO101" s="28">
        <f t="shared" ref="BO101" si="69">BO96*BO98</f>
        <v>0</v>
      </c>
      <c r="BP101" s="29">
        <f>SUM(D101:BN101)</f>
        <v>80.757680000000008</v>
      </c>
      <c r="BQ101" s="30">
        <f>BP101/$C$9</f>
        <v>20.189420000000002</v>
      </c>
    </row>
    <row r="103" spans="1:69" x14ac:dyDescent="0.3">
      <c r="J103" s="1">
        <v>9</v>
      </c>
      <c r="K103" t="s">
        <v>1</v>
      </c>
      <c r="AB103" t="s">
        <v>32</v>
      </c>
    </row>
    <row r="104" spans="1:69" ht="15" customHeight="1" x14ac:dyDescent="0.3">
      <c r="A104" s="103"/>
      <c r="B104" s="3" t="s">
        <v>2</v>
      </c>
      <c r="C104" s="101" t="s">
        <v>3</v>
      </c>
      <c r="D104" s="100" t="str">
        <f t="shared" ref="D104:BN104" si="70">D7</f>
        <v>Хлеб пшеничный</v>
      </c>
      <c r="E104" s="100" t="str">
        <f t="shared" si="70"/>
        <v>Хлеб ржано-пшеничный</v>
      </c>
      <c r="F104" s="100" t="str">
        <f t="shared" si="70"/>
        <v>Сахар</v>
      </c>
      <c r="G104" s="100" t="str">
        <f t="shared" si="70"/>
        <v>Чай</v>
      </c>
      <c r="H104" s="100" t="str">
        <f t="shared" si="70"/>
        <v>Какао</v>
      </c>
      <c r="I104" s="100" t="str">
        <f t="shared" si="70"/>
        <v>Кофейный напиток</v>
      </c>
      <c r="J104" s="100" t="str">
        <f t="shared" si="70"/>
        <v>Молоко 2,5%</v>
      </c>
      <c r="K104" s="100" t="str">
        <f t="shared" si="70"/>
        <v>Масло сливочное</v>
      </c>
      <c r="L104" s="100" t="str">
        <f t="shared" si="70"/>
        <v>Сметана 15%</v>
      </c>
      <c r="M104" s="100" t="str">
        <f t="shared" si="70"/>
        <v>Молоко сухое</v>
      </c>
      <c r="N104" s="100" t="str">
        <f t="shared" si="70"/>
        <v>Снежок 2,5 %</v>
      </c>
      <c r="O104" s="100" t="str">
        <f t="shared" si="70"/>
        <v>Творог 5%</v>
      </c>
      <c r="P104" s="100" t="str">
        <f t="shared" si="70"/>
        <v>Молоко сгущенное</v>
      </c>
      <c r="Q104" s="100" t="str">
        <f t="shared" si="70"/>
        <v xml:space="preserve">Джем Сава </v>
      </c>
      <c r="R104" s="100" t="str">
        <f t="shared" si="70"/>
        <v>Сыр</v>
      </c>
      <c r="S104" s="100" t="str">
        <f t="shared" si="70"/>
        <v>Зеленый горошек</v>
      </c>
      <c r="T104" s="100" t="str">
        <f t="shared" si="70"/>
        <v>Кукуруза консервирован.</v>
      </c>
      <c r="U104" s="100" t="str">
        <f t="shared" si="70"/>
        <v>Консервы рыбные</v>
      </c>
      <c r="V104" s="100" t="str">
        <f t="shared" si="70"/>
        <v>Огурцы консервирован.</v>
      </c>
      <c r="W104" s="101" t="str">
        <f>W7</f>
        <v>Огурцы свежие</v>
      </c>
      <c r="X104" s="100" t="str">
        <f t="shared" si="70"/>
        <v>Яйцо</v>
      </c>
      <c r="Y104" s="100" t="str">
        <f t="shared" si="70"/>
        <v>Икра кабачковая</v>
      </c>
      <c r="Z104" s="100" t="str">
        <f t="shared" si="70"/>
        <v>Изюм</v>
      </c>
      <c r="AA104" s="100" t="str">
        <f t="shared" si="70"/>
        <v>Курага</v>
      </c>
      <c r="AB104" s="100" t="str">
        <f t="shared" si="70"/>
        <v>Чернослив</v>
      </c>
      <c r="AC104" s="100" t="str">
        <f t="shared" si="70"/>
        <v>Шиповник</v>
      </c>
      <c r="AD104" s="100" t="str">
        <f t="shared" si="70"/>
        <v>Сухофрукты</v>
      </c>
      <c r="AE104" s="100" t="str">
        <f t="shared" si="70"/>
        <v>Ягода свежемороженная</v>
      </c>
      <c r="AF104" s="100" t="str">
        <f t="shared" si="70"/>
        <v>Лимон</v>
      </c>
      <c r="AG104" s="100" t="str">
        <f t="shared" si="70"/>
        <v>Кисель</v>
      </c>
      <c r="AH104" s="100" t="str">
        <f t="shared" si="70"/>
        <v xml:space="preserve">Сок </v>
      </c>
      <c r="AI104" s="100" t="str">
        <f t="shared" si="70"/>
        <v>Макаронные изделия</v>
      </c>
      <c r="AJ104" s="100" t="str">
        <f t="shared" si="70"/>
        <v>Мука</v>
      </c>
      <c r="AK104" s="100" t="str">
        <f t="shared" si="70"/>
        <v>Дрожжи</v>
      </c>
      <c r="AL104" s="100" t="str">
        <f t="shared" si="70"/>
        <v>Печенье</v>
      </c>
      <c r="AM104" s="100" t="str">
        <f t="shared" si="70"/>
        <v>Пряники</v>
      </c>
      <c r="AN104" s="100" t="str">
        <f t="shared" si="70"/>
        <v>Вафли</v>
      </c>
      <c r="AO104" s="100" t="str">
        <f t="shared" si="70"/>
        <v>Конфеты</v>
      </c>
      <c r="AP104" s="100" t="str">
        <f t="shared" si="70"/>
        <v>Повидло Сава</v>
      </c>
      <c r="AQ104" s="100" t="str">
        <f t="shared" si="70"/>
        <v>Крупа геркулес</v>
      </c>
      <c r="AR104" s="100" t="str">
        <f t="shared" si="70"/>
        <v>Крупа горох</v>
      </c>
      <c r="AS104" s="100" t="str">
        <f t="shared" si="70"/>
        <v>Крупа гречневая</v>
      </c>
      <c r="AT104" s="100" t="str">
        <f t="shared" si="70"/>
        <v>Крупа кукурузная</v>
      </c>
      <c r="AU104" s="100" t="str">
        <f t="shared" si="70"/>
        <v>Крупа манная</v>
      </c>
      <c r="AV104" s="100" t="str">
        <f t="shared" si="70"/>
        <v>Крупа перловая</v>
      </c>
      <c r="AW104" s="100" t="str">
        <f t="shared" si="70"/>
        <v>Крупа пшеничная</v>
      </c>
      <c r="AX104" s="100" t="str">
        <f t="shared" si="70"/>
        <v>Крупа пшено</v>
      </c>
      <c r="AY104" s="100" t="str">
        <f t="shared" si="70"/>
        <v>Крупа ячневая</v>
      </c>
      <c r="AZ104" s="100" t="str">
        <f t="shared" si="70"/>
        <v>Рис</v>
      </c>
      <c r="BA104" s="100" t="str">
        <f t="shared" si="70"/>
        <v>Цыпленок бройлер</v>
      </c>
      <c r="BB104" s="100" t="str">
        <f t="shared" si="70"/>
        <v>Филе куриное</v>
      </c>
      <c r="BC104" s="100" t="str">
        <f t="shared" si="70"/>
        <v>Фарш говяжий</v>
      </c>
      <c r="BD104" s="100" t="str">
        <f t="shared" si="70"/>
        <v>Печень куриная</v>
      </c>
      <c r="BE104" s="100" t="str">
        <f t="shared" si="70"/>
        <v>Филе минтая</v>
      </c>
      <c r="BF104" s="100" t="str">
        <f t="shared" si="70"/>
        <v>Филе сельди слабосол.</v>
      </c>
      <c r="BG104" s="100" t="str">
        <f t="shared" si="70"/>
        <v>Картофель</v>
      </c>
      <c r="BH104" s="100" t="str">
        <f t="shared" si="70"/>
        <v>Морковь</v>
      </c>
      <c r="BI104" s="100" t="str">
        <f t="shared" si="70"/>
        <v>Лук</v>
      </c>
      <c r="BJ104" s="100" t="str">
        <f t="shared" si="70"/>
        <v>Капуста</v>
      </c>
      <c r="BK104" s="100" t="str">
        <f t="shared" si="70"/>
        <v>Свекла</v>
      </c>
      <c r="BL104" s="100" t="str">
        <f t="shared" si="70"/>
        <v>Томатная паста</v>
      </c>
      <c r="BM104" s="100" t="str">
        <f t="shared" si="70"/>
        <v>Масло растительное</v>
      </c>
      <c r="BN104" s="100" t="str">
        <f t="shared" si="70"/>
        <v>Соль</v>
      </c>
      <c r="BO104" s="100" t="str">
        <f t="shared" ref="BO104" si="71">BO7</f>
        <v>Аскорбиновая кислота</v>
      </c>
      <c r="BP104" s="94" t="s">
        <v>4</v>
      </c>
      <c r="BQ104" s="94" t="s">
        <v>5</v>
      </c>
    </row>
    <row r="105" spans="1:69" ht="45.75" customHeight="1" x14ac:dyDescent="0.3">
      <c r="A105" s="104"/>
      <c r="B105" s="4" t="s">
        <v>6</v>
      </c>
      <c r="C105" s="102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2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94"/>
      <c r="BQ105" s="94"/>
    </row>
    <row r="106" spans="1:69" x14ac:dyDescent="0.3">
      <c r="A106" s="95" t="s">
        <v>20</v>
      </c>
      <c r="B106" s="14" t="s">
        <v>21</v>
      </c>
      <c r="C106" s="96">
        <f>$E$6</f>
        <v>4</v>
      </c>
      <c r="D106" s="5">
        <f t="shared" ref="D106:BN110" si="72">D27</f>
        <v>0</v>
      </c>
      <c r="E106" s="5">
        <f t="shared" si="72"/>
        <v>0</v>
      </c>
      <c r="F106" s="5">
        <f t="shared" si="72"/>
        <v>0</v>
      </c>
      <c r="G106" s="5">
        <f t="shared" si="72"/>
        <v>0</v>
      </c>
      <c r="H106" s="5">
        <f t="shared" si="72"/>
        <v>0</v>
      </c>
      <c r="I106" s="5">
        <f t="shared" si="72"/>
        <v>0</v>
      </c>
      <c r="J106" s="5">
        <f t="shared" si="72"/>
        <v>0</v>
      </c>
      <c r="K106" s="5">
        <f t="shared" si="72"/>
        <v>6.0000000000000001E-3</v>
      </c>
      <c r="L106" s="5">
        <f t="shared" si="72"/>
        <v>0</v>
      </c>
      <c r="M106" s="5">
        <f t="shared" si="72"/>
        <v>0</v>
      </c>
      <c r="N106" s="5">
        <f t="shared" si="72"/>
        <v>0</v>
      </c>
      <c r="O106" s="5">
        <f t="shared" si="72"/>
        <v>0</v>
      </c>
      <c r="P106" s="5">
        <f t="shared" si="72"/>
        <v>0</v>
      </c>
      <c r="Q106" s="5">
        <f t="shared" si="72"/>
        <v>0</v>
      </c>
      <c r="R106" s="5">
        <f t="shared" si="72"/>
        <v>0</v>
      </c>
      <c r="S106" s="5">
        <f t="shared" si="72"/>
        <v>0</v>
      </c>
      <c r="T106" s="5">
        <f t="shared" si="72"/>
        <v>0</v>
      </c>
      <c r="U106" s="5">
        <f t="shared" si="72"/>
        <v>0</v>
      </c>
      <c r="V106" s="5">
        <f t="shared" si="72"/>
        <v>0</v>
      </c>
      <c r="W106" s="5">
        <f>W27</f>
        <v>0</v>
      </c>
      <c r="X106" s="5">
        <f t="shared" si="72"/>
        <v>0</v>
      </c>
      <c r="Y106" s="5">
        <f t="shared" si="72"/>
        <v>0</v>
      </c>
      <c r="Z106" s="5">
        <f t="shared" si="72"/>
        <v>0</v>
      </c>
      <c r="AA106" s="5">
        <f t="shared" si="72"/>
        <v>0</v>
      </c>
      <c r="AB106" s="5">
        <f t="shared" si="72"/>
        <v>0</v>
      </c>
      <c r="AC106" s="5">
        <f t="shared" si="72"/>
        <v>0</v>
      </c>
      <c r="AD106" s="5">
        <f t="shared" si="72"/>
        <v>0</v>
      </c>
      <c r="AE106" s="5">
        <f t="shared" si="72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2"/>
        <v>0</v>
      </c>
      <c r="AK106" s="5">
        <f t="shared" si="72"/>
        <v>0</v>
      </c>
      <c r="AL106" s="5">
        <f t="shared" si="72"/>
        <v>0</v>
      </c>
      <c r="AM106" s="5">
        <f t="shared" si="72"/>
        <v>0</v>
      </c>
      <c r="AN106" s="5">
        <f t="shared" si="72"/>
        <v>0</v>
      </c>
      <c r="AO106" s="5">
        <f t="shared" si="72"/>
        <v>0</v>
      </c>
      <c r="AP106" s="5">
        <f t="shared" si="72"/>
        <v>0</v>
      </c>
      <c r="AQ106" s="5">
        <f t="shared" si="72"/>
        <v>0</v>
      </c>
      <c r="AR106" s="5">
        <f t="shared" si="72"/>
        <v>0</v>
      </c>
      <c r="AS106" s="5">
        <f t="shared" si="72"/>
        <v>0</v>
      </c>
      <c r="AT106" s="5">
        <f t="shared" si="72"/>
        <v>0</v>
      </c>
      <c r="AU106" s="5">
        <f t="shared" si="72"/>
        <v>0</v>
      </c>
      <c r="AV106" s="5">
        <f t="shared" si="72"/>
        <v>0</v>
      </c>
      <c r="AW106" s="5">
        <f t="shared" si="72"/>
        <v>0</v>
      </c>
      <c r="AX106" s="5">
        <f t="shared" si="72"/>
        <v>0</v>
      </c>
      <c r="AY106" s="5">
        <f t="shared" si="72"/>
        <v>0</v>
      </c>
      <c r="AZ106" s="5">
        <f t="shared" si="72"/>
        <v>0</v>
      </c>
      <c r="BA106" s="5">
        <f t="shared" si="72"/>
        <v>0</v>
      </c>
      <c r="BB106" s="5">
        <f t="shared" si="72"/>
        <v>0</v>
      </c>
      <c r="BC106" s="5">
        <f t="shared" si="72"/>
        <v>0</v>
      </c>
      <c r="BD106" s="5">
        <f t="shared" si="72"/>
        <v>0</v>
      </c>
      <c r="BE106" s="5">
        <f t="shared" si="72"/>
        <v>0</v>
      </c>
      <c r="BF106" s="5">
        <f t="shared" si="72"/>
        <v>0</v>
      </c>
      <c r="BG106" s="5">
        <f t="shared" si="72"/>
        <v>0.1</v>
      </c>
      <c r="BH106" s="5">
        <f t="shared" si="72"/>
        <v>0.03</v>
      </c>
      <c r="BI106" s="5">
        <f t="shared" si="72"/>
        <v>1.4E-2</v>
      </c>
      <c r="BJ106" s="5">
        <f t="shared" si="72"/>
        <v>0.03</v>
      </c>
      <c r="BK106" s="5">
        <f t="shared" si="72"/>
        <v>0</v>
      </c>
      <c r="BL106" s="5">
        <f t="shared" si="72"/>
        <v>0</v>
      </c>
      <c r="BM106" s="5">
        <f t="shared" si="72"/>
        <v>3.0000000000000001E-3</v>
      </c>
      <c r="BN106" s="5">
        <f t="shared" si="72"/>
        <v>5.0000000000000001E-4</v>
      </c>
      <c r="BO106" s="5">
        <f t="shared" ref="BO106:BO109" si="73">BO27</f>
        <v>0</v>
      </c>
    </row>
    <row r="107" spans="1:69" x14ac:dyDescent="0.3">
      <c r="A107" s="95"/>
      <c r="B107" t="s">
        <v>14</v>
      </c>
      <c r="C107" s="97"/>
      <c r="D107" s="5">
        <f t="shared" si="72"/>
        <v>0.02</v>
      </c>
      <c r="E107" s="5">
        <f t="shared" si="72"/>
        <v>0</v>
      </c>
      <c r="F107" s="5">
        <f t="shared" si="72"/>
        <v>0</v>
      </c>
      <c r="G107" s="5">
        <f t="shared" si="72"/>
        <v>0</v>
      </c>
      <c r="H107" s="5">
        <f t="shared" si="72"/>
        <v>0</v>
      </c>
      <c r="I107" s="5">
        <f t="shared" si="72"/>
        <v>0</v>
      </c>
      <c r="J107" s="5">
        <f t="shared" si="72"/>
        <v>0</v>
      </c>
      <c r="K107" s="5">
        <f t="shared" si="72"/>
        <v>0</v>
      </c>
      <c r="L107" s="5">
        <f t="shared" si="72"/>
        <v>0</v>
      </c>
      <c r="M107" s="5">
        <f t="shared" si="72"/>
        <v>0</v>
      </c>
      <c r="N107" s="5">
        <f t="shared" si="72"/>
        <v>0</v>
      </c>
      <c r="O107" s="5">
        <f t="shared" si="72"/>
        <v>0</v>
      </c>
      <c r="P107" s="5">
        <f t="shared" si="72"/>
        <v>0</v>
      </c>
      <c r="Q107" s="5">
        <f t="shared" si="72"/>
        <v>0</v>
      </c>
      <c r="R107" s="5">
        <f t="shared" si="72"/>
        <v>0</v>
      </c>
      <c r="S107" s="5">
        <f t="shared" si="72"/>
        <v>0</v>
      </c>
      <c r="T107" s="5">
        <f t="shared" si="72"/>
        <v>0</v>
      </c>
      <c r="U107" s="5">
        <f t="shared" si="72"/>
        <v>0</v>
      </c>
      <c r="V107" s="5">
        <f t="shared" si="72"/>
        <v>0</v>
      </c>
      <c r="W107" s="5">
        <f>W28</f>
        <v>0</v>
      </c>
      <c r="X107" s="5">
        <f t="shared" si="72"/>
        <v>0</v>
      </c>
      <c r="Y107" s="5">
        <f t="shared" si="72"/>
        <v>0</v>
      </c>
      <c r="Z107" s="5">
        <f t="shared" si="72"/>
        <v>0</v>
      </c>
      <c r="AA107" s="5">
        <f t="shared" si="72"/>
        <v>0</v>
      </c>
      <c r="AB107" s="5">
        <f t="shared" si="72"/>
        <v>0</v>
      </c>
      <c r="AC107" s="5">
        <f t="shared" si="72"/>
        <v>0</v>
      </c>
      <c r="AD107" s="5">
        <f t="shared" si="72"/>
        <v>0</v>
      </c>
      <c r="AE107" s="5">
        <f t="shared" si="72"/>
        <v>0</v>
      </c>
      <c r="AF107" s="5">
        <f t="shared" si="72"/>
        <v>0</v>
      </c>
      <c r="AG107" s="5">
        <f t="shared" si="72"/>
        <v>0</v>
      </c>
      <c r="AH107" s="5">
        <f t="shared" si="72"/>
        <v>0</v>
      </c>
      <c r="AI107" s="5">
        <f t="shared" si="72"/>
        <v>0</v>
      </c>
      <c r="AJ107" s="5">
        <f t="shared" si="72"/>
        <v>0</v>
      </c>
      <c r="AK107" s="5">
        <f t="shared" si="72"/>
        <v>0</v>
      </c>
      <c r="AL107" s="5">
        <f t="shared" si="72"/>
        <v>0</v>
      </c>
      <c r="AM107" s="5">
        <f t="shared" si="72"/>
        <v>0</v>
      </c>
      <c r="AN107" s="5">
        <f t="shared" si="72"/>
        <v>0</v>
      </c>
      <c r="AO107" s="5">
        <f t="shared" si="72"/>
        <v>0</v>
      </c>
      <c r="AP107" s="5">
        <f t="shared" si="72"/>
        <v>0</v>
      </c>
      <c r="AQ107" s="5">
        <f t="shared" si="72"/>
        <v>0</v>
      </c>
      <c r="AR107" s="5">
        <f t="shared" si="72"/>
        <v>0</v>
      </c>
      <c r="AS107" s="5">
        <f t="shared" si="72"/>
        <v>0</v>
      </c>
      <c r="AT107" s="5">
        <f t="shared" si="72"/>
        <v>0</v>
      </c>
      <c r="AU107" s="5">
        <f t="shared" si="72"/>
        <v>0</v>
      </c>
      <c r="AV107" s="5">
        <f t="shared" si="72"/>
        <v>0</v>
      </c>
      <c r="AW107" s="5">
        <f t="shared" si="72"/>
        <v>0</v>
      </c>
      <c r="AX107" s="5">
        <f t="shared" si="72"/>
        <v>0</v>
      </c>
      <c r="AY107" s="5">
        <f t="shared" si="72"/>
        <v>0</v>
      </c>
      <c r="AZ107" s="5">
        <f t="shared" si="72"/>
        <v>0</v>
      </c>
      <c r="BA107" s="5">
        <f t="shared" si="72"/>
        <v>0</v>
      </c>
      <c r="BB107" s="5">
        <f t="shared" si="72"/>
        <v>0</v>
      </c>
      <c r="BC107" s="5">
        <f t="shared" si="72"/>
        <v>0</v>
      </c>
      <c r="BD107" s="5">
        <f t="shared" si="72"/>
        <v>0</v>
      </c>
      <c r="BE107" s="5">
        <f t="shared" si="72"/>
        <v>0</v>
      </c>
      <c r="BF107" s="5">
        <f t="shared" si="72"/>
        <v>0</v>
      </c>
      <c r="BG107" s="5">
        <f t="shared" si="72"/>
        <v>0</v>
      </c>
      <c r="BH107" s="5">
        <f t="shared" si="72"/>
        <v>0</v>
      </c>
      <c r="BI107" s="5">
        <f t="shared" si="72"/>
        <v>0</v>
      </c>
      <c r="BJ107" s="5">
        <f t="shared" si="72"/>
        <v>0</v>
      </c>
      <c r="BK107" s="5">
        <f t="shared" si="72"/>
        <v>0</v>
      </c>
      <c r="BL107" s="5">
        <f t="shared" si="72"/>
        <v>0</v>
      </c>
      <c r="BM107" s="5">
        <f t="shared" si="72"/>
        <v>0</v>
      </c>
      <c r="BN107" s="5">
        <f t="shared" si="72"/>
        <v>0</v>
      </c>
      <c r="BO107" s="5">
        <f t="shared" si="73"/>
        <v>0</v>
      </c>
    </row>
    <row r="108" spans="1:69" x14ac:dyDescent="0.3">
      <c r="A108" s="95"/>
      <c r="B108" s="9" t="s">
        <v>22</v>
      </c>
      <c r="C108" s="97"/>
      <c r="D108" s="5">
        <f t="shared" si="72"/>
        <v>0</v>
      </c>
      <c r="E108" s="5">
        <f t="shared" si="72"/>
        <v>0</v>
      </c>
      <c r="F108" s="5">
        <f t="shared" si="72"/>
        <v>8.0000000000000002E-3</v>
      </c>
      <c r="G108" s="5">
        <f t="shared" si="72"/>
        <v>2.9999999999999997E-4</v>
      </c>
      <c r="H108" s="5">
        <f t="shared" si="72"/>
        <v>0</v>
      </c>
      <c r="I108" s="5">
        <f t="shared" si="72"/>
        <v>0</v>
      </c>
      <c r="J108" s="5">
        <f t="shared" si="72"/>
        <v>0</v>
      </c>
      <c r="K108" s="5">
        <f t="shared" si="72"/>
        <v>0</v>
      </c>
      <c r="L108" s="5">
        <f t="shared" si="72"/>
        <v>0</v>
      </c>
      <c r="M108" s="5">
        <f t="shared" si="72"/>
        <v>0</v>
      </c>
      <c r="N108" s="5">
        <f t="shared" si="72"/>
        <v>0</v>
      </c>
      <c r="O108" s="5">
        <f t="shared" si="72"/>
        <v>0</v>
      </c>
      <c r="P108" s="5">
        <f t="shared" si="72"/>
        <v>0</v>
      </c>
      <c r="Q108" s="5">
        <f t="shared" si="72"/>
        <v>0</v>
      </c>
      <c r="R108" s="5">
        <f t="shared" si="72"/>
        <v>0</v>
      </c>
      <c r="S108" s="5">
        <f t="shared" si="72"/>
        <v>0</v>
      </c>
      <c r="T108" s="5">
        <f t="shared" si="72"/>
        <v>0</v>
      </c>
      <c r="U108" s="5">
        <f t="shared" si="72"/>
        <v>0</v>
      </c>
      <c r="V108" s="5">
        <f t="shared" si="72"/>
        <v>0</v>
      </c>
      <c r="W108" s="5">
        <f>W29</f>
        <v>0</v>
      </c>
      <c r="X108" s="5">
        <f t="shared" si="72"/>
        <v>0</v>
      </c>
      <c r="Y108" s="5">
        <f t="shared" si="72"/>
        <v>0</v>
      </c>
      <c r="Z108" s="5">
        <f t="shared" si="72"/>
        <v>0</v>
      </c>
      <c r="AA108" s="5">
        <f t="shared" si="72"/>
        <v>0</v>
      </c>
      <c r="AB108" s="5">
        <f t="shared" si="72"/>
        <v>0</v>
      </c>
      <c r="AC108" s="5">
        <f t="shared" si="72"/>
        <v>0</v>
      </c>
      <c r="AD108" s="5">
        <f t="shared" si="72"/>
        <v>0</v>
      </c>
      <c r="AE108" s="5">
        <f t="shared" si="72"/>
        <v>0</v>
      </c>
      <c r="AF108" s="5">
        <f t="shared" si="72"/>
        <v>0</v>
      </c>
      <c r="AG108" s="5">
        <f t="shared" si="72"/>
        <v>0</v>
      </c>
      <c r="AH108" s="5">
        <f t="shared" si="72"/>
        <v>0</v>
      </c>
      <c r="AI108" s="5">
        <f t="shared" si="72"/>
        <v>0</v>
      </c>
      <c r="AJ108" s="5">
        <f t="shared" si="72"/>
        <v>0</v>
      </c>
      <c r="AK108" s="5">
        <f t="shared" si="72"/>
        <v>0</v>
      </c>
      <c r="AL108" s="5">
        <f t="shared" si="72"/>
        <v>0</v>
      </c>
      <c r="AM108" s="5">
        <f t="shared" si="72"/>
        <v>0</v>
      </c>
      <c r="AN108" s="5">
        <f t="shared" si="72"/>
        <v>0</v>
      </c>
      <c r="AO108" s="5">
        <f t="shared" si="72"/>
        <v>0</v>
      </c>
      <c r="AP108" s="5">
        <f t="shared" si="72"/>
        <v>0</v>
      </c>
      <c r="AQ108" s="5">
        <f t="shared" si="72"/>
        <v>0</v>
      </c>
      <c r="AR108" s="5">
        <f t="shared" si="72"/>
        <v>0</v>
      </c>
      <c r="AS108" s="5">
        <f t="shared" si="72"/>
        <v>0</v>
      </c>
      <c r="AT108" s="5">
        <f t="shared" si="72"/>
        <v>0</v>
      </c>
      <c r="AU108" s="5">
        <f t="shared" si="72"/>
        <v>0</v>
      </c>
      <c r="AV108" s="5">
        <f t="shared" si="72"/>
        <v>0</v>
      </c>
      <c r="AW108" s="5">
        <f t="shared" si="72"/>
        <v>0</v>
      </c>
      <c r="AX108" s="5">
        <f t="shared" si="72"/>
        <v>0</v>
      </c>
      <c r="AY108" s="5">
        <f t="shared" si="72"/>
        <v>0</v>
      </c>
      <c r="AZ108" s="5">
        <f t="shared" si="72"/>
        <v>0</v>
      </c>
      <c r="BA108" s="5">
        <f t="shared" si="72"/>
        <v>0</v>
      </c>
      <c r="BB108" s="5">
        <f t="shared" si="72"/>
        <v>0</v>
      </c>
      <c r="BC108" s="5">
        <f t="shared" si="72"/>
        <v>0</v>
      </c>
      <c r="BD108" s="5">
        <f t="shared" si="72"/>
        <v>0</v>
      </c>
      <c r="BE108" s="5">
        <f t="shared" si="72"/>
        <v>0</v>
      </c>
      <c r="BF108" s="5">
        <f t="shared" si="72"/>
        <v>0</v>
      </c>
      <c r="BG108" s="5">
        <f t="shared" si="72"/>
        <v>0</v>
      </c>
      <c r="BH108" s="5">
        <f t="shared" si="72"/>
        <v>0</v>
      </c>
      <c r="BI108" s="5">
        <f t="shared" si="72"/>
        <v>0</v>
      </c>
      <c r="BJ108" s="5">
        <f t="shared" si="72"/>
        <v>0</v>
      </c>
      <c r="BK108" s="5">
        <f t="shared" si="72"/>
        <v>0</v>
      </c>
      <c r="BL108" s="5">
        <f t="shared" si="72"/>
        <v>0</v>
      </c>
      <c r="BM108" s="5">
        <f t="shared" si="72"/>
        <v>0</v>
      </c>
      <c r="BN108" s="5">
        <f t="shared" si="72"/>
        <v>0</v>
      </c>
      <c r="BO108" s="5">
        <f t="shared" si="73"/>
        <v>0</v>
      </c>
    </row>
    <row r="109" spans="1:69" x14ac:dyDescent="0.3">
      <c r="A109" s="95"/>
      <c r="B109" s="15"/>
      <c r="C109" s="97"/>
      <c r="D109" s="5">
        <f t="shared" si="72"/>
        <v>0</v>
      </c>
      <c r="E109" s="5">
        <f t="shared" si="72"/>
        <v>0</v>
      </c>
      <c r="F109" s="5">
        <f t="shared" si="72"/>
        <v>0</v>
      </c>
      <c r="G109" s="5">
        <f t="shared" si="72"/>
        <v>0</v>
      </c>
      <c r="H109" s="5">
        <f t="shared" si="72"/>
        <v>0</v>
      </c>
      <c r="I109" s="5">
        <f t="shared" si="72"/>
        <v>0</v>
      </c>
      <c r="J109" s="5">
        <f t="shared" si="72"/>
        <v>0</v>
      </c>
      <c r="K109" s="5">
        <f t="shared" si="72"/>
        <v>0</v>
      </c>
      <c r="L109" s="5">
        <f t="shared" si="72"/>
        <v>0</v>
      </c>
      <c r="M109" s="5">
        <f t="shared" si="72"/>
        <v>0</v>
      </c>
      <c r="N109" s="5">
        <f t="shared" si="72"/>
        <v>0</v>
      </c>
      <c r="O109" s="5">
        <f t="shared" si="72"/>
        <v>0</v>
      </c>
      <c r="P109" s="5">
        <f t="shared" si="72"/>
        <v>0</v>
      </c>
      <c r="Q109" s="5">
        <f t="shared" si="72"/>
        <v>0</v>
      </c>
      <c r="R109" s="5">
        <f t="shared" si="72"/>
        <v>0</v>
      </c>
      <c r="S109" s="5">
        <f t="shared" si="72"/>
        <v>0</v>
      </c>
      <c r="T109" s="5">
        <f t="shared" si="72"/>
        <v>0</v>
      </c>
      <c r="U109" s="5">
        <f t="shared" si="72"/>
        <v>0</v>
      </c>
      <c r="V109" s="5">
        <f t="shared" si="72"/>
        <v>0</v>
      </c>
      <c r="W109" s="5">
        <f>W30</f>
        <v>0</v>
      </c>
      <c r="X109" s="5">
        <f t="shared" si="72"/>
        <v>0</v>
      </c>
      <c r="Y109" s="5">
        <f t="shared" si="72"/>
        <v>0</v>
      </c>
      <c r="Z109" s="5">
        <f t="shared" si="72"/>
        <v>0</v>
      </c>
      <c r="AA109" s="5">
        <f t="shared" si="72"/>
        <v>0</v>
      </c>
      <c r="AB109" s="5">
        <f t="shared" si="72"/>
        <v>0</v>
      </c>
      <c r="AC109" s="5">
        <f t="shared" si="72"/>
        <v>0</v>
      </c>
      <c r="AD109" s="5">
        <f t="shared" si="72"/>
        <v>0</v>
      </c>
      <c r="AE109" s="5">
        <f t="shared" si="72"/>
        <v>0</v>
      </c>
      <c r="AF109" s="5">
        <f t="shared" si="72"/>
        <v>0</v>
      </c>
      <c r="AG109" s="5">
        <f t="shared" si="72"/>
        <v>0</v>
      </c>
      <c r="AH109" s="5">
        <f t="shared" si="72"/>
        <v>0</v>
      </c>
      <c r="AI109" s="5">
        <f t="shared" si="72"/>
        <v>0</v>
      </c>
      <c r="AJ109" s="5">
        <f t="shared" si="72"/>
        <v>0</v>
      </c>
      <c r="AK109" s="5">
        <f t="shared" si="72"/>
        <v>0</v>
      </c>
      <c r="AL109" s="5">
        <f t="shared" si="72"/>
        <v>0</v>
      </c>
      <c r="AM109" s="5">
        <f t="shared" si="72"/>
        <v>0</v>
      </c>
      <c r="AN109" s="5">
        <f t="shared" si="72"/>
        <v>0</v>
      </c>
      <c r="AO109" s="5">
        <f t="shared" si="72"/>
        <v>0</v>
      </c>
      <c r="AP109" s="5">
        <f t="shared" si="72"/>
        <v>0</v>
      </c>
      <c r="AQ109" s="5">
        <f t="shared" si="72"/>
        <v>0</v>
      </c>
      <c r="AR109" s="5">
        <f t="shared" si="72"/>
        <v>0</v>
      </c>
      <c r="AS109" s="5">
        <f t="shared" si="72"/>
        <v>0</v>
      </c>
      <c r="AT109" s="5">
        <f t="shared" si="72"/>
        <v>0</v>
      </c>
      <c r="AU109" s="5">
        <f t="shared" si="72"/>
        <v>0</v>
      </c>
      <c r="AV109" s="5">
        <f t="shared" si="72"/>
        <v>0</v>
      </c>
      <c r="AW109" s="5">
        <f t="shared" si="72"/>
        <v>0</v>
      </c>
      <c r="AX109" s="5">
        <f t="shared" si="72"/>
        <v>0</v>
      </c>
      <c r="AY109" s="5">
        <f t="shared" si="72"/>
        <v>0</v>
      </c>
      <c r="AZ109" s="5">
        <f t="shared" si="72"/>
        <v>0</v>
      </c>
      <c r="BA109" s="5">
        <f t="shared" si="72"/>
        <v>0</v>
      </c>
      <c r="BB109" s="5">
        <f t="shared" si="72"/>
        <v>0</v>
      </c>
      <c r="BC109" s="5">
        <f t="shared" si="72"/>
        <v>0</v>
      </c>
      <c r="BD109" s="5">
        <f t="shared" si="72"/>
        <v>0</v>
      </c>
      <c r="BE109" s="5">
        <f t="shared" si="72"/>
        <v>0</v>
      </c>
      <c r="BF109" s="5">
        <f t="shared" si="72"/>
        <v>0</v>
      </c>
      <c r="BG109" s="5">
        <f t="shared" si="72"/>
        <v>0</v>
      </c>
      <c r="BH109" s="5">
        <f t="shared" si="72"/>
        <v>0</v>
      </c>
      <c r="BI109" s="5">
        <f t="shared" si="72"/>
        <v>0</v>
      </c>
      <c r="BJ109" s="5">
        <f t="shared" si="72"/>
        <v>0</v>
      </c>
      <c r="BK109" s="5">
        <f t="shared" si="72"/>
        <v>0</v>
      </c>
      <c r="BL109" s="5">
        <f t="shared" si="72"/>
        <v>0</v>
      </c>
      <c r="BM109" s="5">
        <f t="shared" si="72"/>
        <v>0</v>
      </c>
      <c r="BN109" s="5">
        <f t="shared" si="72"/>
        <v>0</v>
      </c>
      <c r="BO109" s="5">
        <f t="shared" si="73"/>
        <v>0</v>
      </c>
    </row>
    <row r="110" spans="1:69" x14ac:dyDescent="0.3">
      <c r="A110" s="95"/>
      <c r="B110" s="5"/>
      <c r="C110" s="98"/>
      <c r="D110" s="5">
        <f t="shared" si="72"/>
        <v>0</v>
      </c>
      <c r="E110" s="5">
        <f t="shared" si="72"/>
        <v>0</v>
      </c>
      <c r="F110" s="5">
        <f t="shared" si="72"/>
        <v>0</v>
      </c>
      <c r="G110" s="5">
        <f t="shared" si="72"/>
        <v>0</v>
      </c>
      <c r="H110" s="5">
        <f t="shared" si="72"/>
        <v>0</v>
      </c>
      <c r="I110" s="5">
        <f t="shared" si="72"/>
        <v>0</v>
      </c>
      <c r="J110" s="5">
        <f t="shared" si="72"/>
        <v>0</v>
      </c>
      <c r="K110" s="5">
        <f t="shared" ref="K110:BN110" si="74">K31</f>
        <v>0</v>
      </c>
      <c r="L110" s="5">
        <f t="shared" si="74"/>
        <v>0</v>
      </c>
      <c r="M110" s="5">
        <f t="shared" si="74"/>
        <v>0</v>
      </c>
      <c r="N110" s="5">
        <f t="shared" si="74"/>
        <v>0</v>
      </c>
      <c r="O110" s="5">
        <f t="shared" si="74"/>
        <v>0</v>
      </c>
      <c r="P110" s="5">
        <f t="shared" si="74"/>
        <v>0</v>
      </c>
      <c r="Q110" s="5">
        <f t="shared" si="74"/>
        <v>0</v>
      </c>
      <c r="R110" s="5">
        <f t="shared" si="74"/>
        <v>0</v>
      </c>
      <c r="S110" s="5">
        <f t="shared" si="74"/>
        <v>0</v>
      </c>
      <c r="T110" s="5">
        <f t="shared" si="74"/>
        <v>0</v>
      </c>
      <c r="U110" s="5">
        <f t="shared" si="74"/>
        <v>0</v>
      </c>
      <c r="V110" s="5">
        <f t="shared" si="74"/>
        <v>0</v>
      </c>
      <c r="W110" s="5">
        <f>W31</f>
        <v>0</v>
      </c>
      <c r="X110" s="5">
        <f t="shared" si="74"/>
        <v>0</v>
      </c>
      <c r="Y110" s="5">
        <f t="shared" si="74"/>
        <v>0</v>
      </c>
      <c r="Z110" s="5">
        <f t="shared" si="74"/>
        <v>0</v>
      </c>
      <c r="AA110" s="5">
        <f t="shared" si="74"/>
        <v>0</v>
      </c>
      <c r="AB110" s="5">
        <f t="shared" si="74"/>
        <v>0</v>
      </c>
      <c r="AC110" s="5">
        <f t="shared" si="74"/>
        <v>0</v>
      </c>
      <c r="AD110" s="5">
        <f t="shared" si="74"/>
        <v>0</v>
      </c>
      <c r="AE110" s="5">
        <f t="shared" si="74"/>
        <v>0</v>
      </c>
      <c r="AF110" s="5">
        <f t="shared" si="74"/>
        <v>0</v>
      </c>
      <c r="AG110" s="5">
        <f t="shared" si="74"/>
        <v>0</v>
      </c>
      <c r="AH110" s="5">
        <f t="shared" si="74"/>
        <v>0</v>
      </c>
      <c r="AI110" s="5">
        <f t="shared" si="74"/>
        <v>0</v>
      </c>
      <c r="AJ110" s="5">
        <f t="shared" si="74"/>
        <v>0</v>
      </c>
      <c r="AK110" s="5">
        <f t="shared" si="74"/>
        <v>0</v>
      </c>
      <c r="AL110" s="5">
        <f t="shared" si="74"/>
        <v>0</v>
      </c>
      <c r="AM110" s="5">
        <f t="shared" si="74"/>
        <v>0</v>
      </c>
      <c r="AN110" s="5">
        <f t="shared" si="74"/>
        <v>0</v>
      </c>
      <c r="AO110" s="5">
        <f t="shared" si="74"/>
        <v>0</v>
      </c>
      <c r="AP110" s="5">
        <f t="shared" si="74"/>
        <v>0</v>
      </c>
      <c r="AQ110" s="5">
        <f t="shared" si="74"/>
        <v>0</v>
      </c>
      <c r="AR110" s="5">
        <f t="shared" si="74"/>
        <v>0</v>
      </c>
      <c r="AS110" s="5">
        <f t="shared" si="74"/>
        <v>0</v>
      </c>
      <c r="AT110" s="5">
        <f t="shared" si="74"/>
        <v>0</v>
      </c>
      <c r="AU110" s="5">
        <f t="shared" si="74"/>
        <v>0</v>
      </c>
      <c r="AV110" s="5">
        <f t="shared" si="74"/>
        <v>0</v>
      </c>
      <c r="AW110" s="5">
        <f t="shared" si="74"/>
        <v>0</v>
      </c>
      <c r="AX110" s="5">
        <f t="shared" si="74"/>
        <v>0</v>
      </c>
      <c r="AY110" s="5">
        <f t="shared" si="74"/>
        <v>0</v>
      </c>
      <c r="AZ110" s="5">
        <f t="shared" si="74"/>
        <v>0</v>
      </c>
      <c r="BA110" s="5">
        <f t="shared" si="74"/>
        <v>0</v>
      </c>
      <c r="BB110" s="5">
        <f t="shared" si="74"/>
        <v>0</v>
      </c>
      <c r="BC110" s="5">
        <f t="shared" si="74"/>
        <v>0</v>
      </c>
      <c r="BD110" s="5">
        <f t="shared" si="74"/>
        <v>0</v>
      </c>
      <c r="BE110" s="5">
        <f t="shared" si="74"/>
        <v>0</v>
      </c>
      <c r="BF110" s="5">
        <f t="shared" si="74"/>
        <v>0</v>
      </c>
      <c r="BG110" s="5">
        <f t="shared" si="74"/>
        <v>0</v>
      </c>
      <c r="BH110" s="5">
        <f t="shared" si="74"/>
        <v>0</v>
      </c>
      <c r="BI110" s="5">
        <f t="shared" si="74"/>
        <v>0</v>
      </c>
      <c r="BJ110" s="5">
        <f t="shared" si="74"/>
        <v>0</v>
      </c>
      <c r="BK110" s="5">
        <f t="shared" si="74"/>
        <v>0</v>
      </c>
      <c r="BL110" s="5">
        <f t="shared" si="74"/>
        <v>0</v>
      </c>
      <c r="BM110" s="5">
        <f t="shared" si="74"/>
        <v>0</v>
      </c>
      <c r="BN110" s="5">
        <f t="shared" si="74"/>
        <v>0</v>
      </c>
      <c r="BO110" s="5">
        <f t="shared" ref="BO110" si="75">BO31</f>
        <v>0</v>
      </c>
    </row>
    <row r="111" spans="1:69" ht="17.399999999999999" x14ac:dyDescent="0.35">
      <c r="B111" s="16" t="s">
        <v>23</v>
      </c>
      <c r="C111" s="17"/>
      <c r="D111" s="18">
        <f t="shared" ref="D111:BN111" si="76">SUM(D106:D110)</f>
        <v>0.02</v>
      </c>
      <c r="E111" s="18">
        <f t="shared" si="76"/>
        <v>0</v>
      </c>
      <c r="F111" s="18">
        <f t="shared" si="76"/>
        <v>8.0000000000000002E-3</v>
      </c>
      <c r="G111" s="18">
        <f t="shared" si="76"/>
        <v>2.9999999999999997E-4</v>
      </c>
      <c r="H111" s="18">
        <f t="shared" si="76"/>
        <v>0</v>
      </c>
      <c r="I111" s="18">
        <f t="shared" si="76"/>
        <v>0</v>
      </c>
      <c r="J111" s="18">
        <f t="shared" si="76"/>
        <v>0</v>
      </c>
      <c r="K111" s="18">
        <f t="shared" si="76"/>
        <v>6.0000000000000001E-3</v>
      </c>
      <c r="L111" s="18">
        <f t="shared" si="76"/>
        <v>0</v>
      </c>
      <c r="M111" s="18">
        <f t="shared" si="76"/>
        <v>0</v>
      </c>
      <c r="N111" s="18">
        <f t="shared" si="76"/>
        <v>0</v>
      </c>
      <c r="O111" s="18">
        <f t="shared" si="76"/>
        <v>0</v>
      </c>
      <c r="P111" s="18">
        <f t="shared" si="76"/>
        <v>0</v>
      </c>
      <c r="Q111" s="18">
        <f t="shared" si="76"/>
        <v>0</v>
      </c>
      <c r="R111" s="18">
        <f t="shared" si="76"/>
        <v>0</v>
      </c>
      <c r="S111" s="18">
        <f t="shared" si="76"/>
        <v>0</v>
      </c>
      <c r="T111" s="18">
        <f t="shared" si="76"/>
        <v>0</v>
      </c>
      <c r="U111" s="18">
        <f t="shared" si="76"/>
        <v>0</v>
      </c>
      <c r="V111" s="18">
        <f t="shared" si="76"/>
        <v>0</v>
      </c>
      <c r="W111" s="18">
        <f>SUM(W106:W110)</f>
        <v>0</v>
      </c>
      <c r="X111" s="18">
        <f t="shared" si="76"/>
        <v>0</v>
      </c>
      <c r="Y111" s="18">
        <f t="shared" si="76"/>
        <v>0</v>
      </c>
      <c r="Z111" s="18">
        <f t="shared" si="76"/>
        <v>0</v>
      </c>
      <c r="AA111" s="18">
        <f t="shared" si="76"/>
        <v>0</v>
      </c>
      <c r="AB111" s="18">
        <f t="shared" si="76"/>
        <v>0</v>
      </c>
      <c r="AC111" s="18">
        <f t="shared" si="76"/>
        <v>0</v>
      </c>
      <c r="AD111" s="18">
        <f t="shared" si="76"/>
        <v>0</v>
      </c>
      <c r="AE111" s="18">
        <f t="shared" si="76"/>
        <v>0</v>
      </c>
      <c r="AF111" s="18">
        <f t="shared" si="76"/>
        <v>0</v>
      </c>
      <c r="AG111" s="18">
        <f t="shared" si="76"/>
        <v>0</v>
      </c>
      <c r="AH111" s="18">
        <f t="shared" si="76"/>
        <v>0</v>
      </c>
      <c r="AI111" s="18">
        <f t="shared" si="76"/>
        <v>0</v>
      </c>
      <c r="AJ111" s="18">
        <f t="shared" si="76"/>
        <v>0</v>
      </c>
      <c r="AK111" s="18">
        <f t="shared" si="76"/>
        <v>0</v>
      </c>
      <c r="AL111" s="18">
        <f t="shared" si="76"/>
        <v>0</v>
      </c>
      <c r="AM111" s="18">
        <f t="shared" si="76"/>
        <v>0</v>
      </c>
      <c r="AN111" s="18">
        <f t="shared" si="76"/>
        <v>0</v>
      </c>
      <c r="AO111" s="18">
        <f t="shared" si="76"/>
        <v>0</v>
      </c>
      <c r="AP111" s="18">
        <f t="shared" si="76"/>
        <v>0</v>
      </c>
      <c r="AQ111" s="18">
        <f t="shared" si="76"/>
        <v>0</v>
      </c>
      <c r="AR111" s="18">
        <f t="shared" si="76"/>
        <v>0</v>
      </c>
      <c r="AS111" s="18">
        <f t="shared" si="76"/>
        <v>0</v>
      </c>
      <c r="AT111" s="18">
        <f t="shared" si="76"/>
        <v>0</v>
      </c>
      <c r="AU111" s="18">
        <f t="shared" si="76"/>
        <v>0</v>
      </c>
      <c r="AV111" s="18">
        <f t="shared" si="76"/>
        <v>0</v>
      </c>
      <c r="AW111" s="18">
        <f t="shared" si="76"/>
        <v>0</v>
      </c>
      <c r="AX111" s="18">
        <f t="shared" si="76"/>
        <v>0</v>
      </c>
      <c r="AY111" s="18">
        <f t="shared" si="76"/>
        <v>0</v>
      </c>
      <c r="AZ111" s="18">
        <f t="shared" si="76"/>
        <v>0</v>
      </c>
      <c r="BA111" s="18">
        <f t="shared" si="76"/>
        <v>0</v>
      </c>
      <c r="BB111" s="18">
        <f t="shared" si="76"/>
        <v>0</v>
      </c>
      <c r="BC111" s="18">
        <f t="shared" si="76"/>
        <v>0</v>
      </c>
      <c r="BD111" s="18">
        <f t="shared" si="76"/>
        <v>0</v>
      </c>
      <c r="BE111" s="18">
        <f t="shared" si="76"/>
        <v>0</v>
      </c>
      <c r="BF111" s="18">
        <f t="shared" si="76"/>
        <v>0</v>
      </c>
      <c r="BG111" s="18">
        <f t="shared" si="76"/>
        <v>0.1</v>
      </c>
      <c r="BH111" s="18">
        <f t="shared" si="76"/>
        <v>0.03</v>
      </c>
      <c r="BI111" s="18">
        <f t="shared" si="76"/>
        <v>1.4E-2</v>
      </c>
      <c r="BJ111" s="18">
        <f t="shared" si="76"/>
        <v>0.03</v>
      </c>
      <c r="BK111" s="18">
        <f t="shared" si="76"/>
        <v>0</v>
      </c>
      <c r="BL111" s="18">
        <f t="shared" si="76"/>
        <v>0</v>
      </c>
      <c r="BM111" s="18">
        <f t="shared" si="76"/>
        <v>3.0000000000000001E-3</v>
      </c>
      <c r="BN111" s="18">
        <f t="shared" si="76"/>
        <v>5.0000000000000001E-4</v>
      </c>
      <c r="BO111" s="18">
        <f t="shared" ref="BO111" si="77">SUM(BO106:BO110)</f>
        <v>0</v>
      </c>
    </row>
    <row r="112" spans="1:69" ht="17.399999999999999" x14ac:dyDescent="0.35">
      <c r="B112" s="16" t="s">
        <v>24</v>
      </c>
      <c r="C112" s="17"/>
      <c r="D112" s="19">
        <f t="shared" ref="D112:BN112" si="78">PRODUCT(D111,$E$6)</f>
        <v>0.08</v>
      </c>
      <c r="E112" s="19">
        <f t="shared" si="78"/>
        <v>0</v>
      </c>
      <c r="F112" s="19">
        <f t="shared" si="78"/>
        <v>3.2000000000000001E-2</v>
      </c>
      <c r="G112" s="19">
        <f t="shared" si="78"/>
        <v>1.1999999999999999E-3</v>
      </c>
      <c r="H112" s="19">
        <f t="shared" si="78"/>
        <v>0</v>
      </c>
      <c r="I112" s="19">
        <f t="shared" si="78"/>
        <v>0</v>
      </c>
      <c r="J112" s="19">
        <f t="shared" si="78"/>
        <v>0</v>
      </c>
      <c r="K112" s="19">
        <f t="shared" si="78"/>
        <v>2.4E-2</v>
      </c>
      <c r="L112" s="19">
        <f t="shared" si="78"/>
        <v>0</v>
      </c>
      <c r="M112" s="19">
        <f t="shared" si="78"/>
        <v>0</v>
      </c>
      <c r="N112" s="19">
        <f t="shared" si="78"/>
        <v>0</v>
      </c>
      <c r="O112" s="19">
        <f t="shared" si="78"/>
        <v>0</v>
      </c>
      <c r="P112" s="19">
        <f t="shared" si="78"/>
        <v>0</v>
      </c>
      <c r="Q112" s="19">
        <f t="shared" si="78"/>
        <v>0</v>
      </c>
      <c r="R112" s="19">
        <f t="shared" si="78"/>
        <v>0</v>
      </c>
      <c r="S112" s="19">
        <f t="shared" si="78"/>
        <v>0</v>
      </c>
      <c r="T112" s="19">
        <f t="shared" si="78"/>
        <v>0</v>
      </c>
      <c r="U112" s="19">
        <f t="shared" si="78"/>
        <v>0</v>
      </c>
      <c r="V112" s="19">
        <f t="shared" si="78"/>
        <v>0</v>
      </c>
      <c r="W112" s="19">
        <f>PRODUCT(W111,$E$6)</f>
        <v>0</v>
      </c>
      <c r="X112" s="19">
        <f t="shared" si="78"/>
        <v>0</v>
      </c>
      <c r="Y112" s="19">
        <f t="shared" si="78"/>
        <v>0</v>
      </c>
      <c r="Z112" s="19">
        <f t="shared" si="78"/>
        <v>0</v>
      </c>
      <c r="AA112" s="19">
        <f t="shared" si="78"/>
        <v>0</v>
      </c>
      <c r="AB112" s="19">
        <f t="shared" si="78"/>
        <v>0</v>
      </c>
      <c r="AC112" s="19">
        <f t="shared" si="78"/>
        <v>0</v>
      </c>
      <c r="AD112" s="19">
        <f t="shared" si="78"/>
        <v>0</v>
      </c>
      <c r="AE112" s="19">
        <f t="shared" si="78"/>
        <v>0</v>
      </c>
      <c r="AF112" s="19">
        <f t="shared" si="78"/>
        <v>0</v>
      </c>
      <c r="AG112" s="19">
        <f t="shared" si="78"/>
        <v>0</v>
      </c>
      <c r="AH112" s="19">
        <f t="shared" si="78"/>
        <v>0</v>
      </c>
      <c r="AI112" s="19">
        <f t="shared" si="78"/>
        <v>0</v>
      </c>
      <c r="AJ112" s="19">
        <f t="shared" si="78"/>
        <v>0</v>
      </c>
      <c r="AK112" s="19">
        <f t="shared" si="78"/>
        <v>0</v>
      </c>
      <c r="AL112" s="19">
        <f t="shared" si="78"/>
        <v>0</v>
      </c>
      <c r="AM112" s="19">
        <f t="shared" si="78"/>
        <v>0</v>
      </c>
      <c r="AN112" s="19">
        <f t="shared" si="78"/>
        <v>0</v>
      </c>
      <c r="AO112" s="19">
        <f t="shared" si="78"/>
        <v>0</v>
      </c>
      <c r="AP112" s="19">
        <f t="shared" si="78"/>
        <v>0</v>
      </c>
      <c r="AQ112" s="19">
        <f t="shared" si="78"/>
        <v>0</v>
      </c>
      <c r="AR112" s="19">
        <f t="shared" si="78"/>
        <v>0</v>
      </c>
      <c r="AS112" s="19">
        <f t="shared" si="78"/>
        <v>0</v>
      </c>
      <c r="AT112" s="19">
        <f t="shared" si="78"/>
        <v>0</v>
      </c>
      <c r="AU112" s="19">
        <f t="shared" si="78"/>
        <v>0</v>
      </c>
      <c r="AV112" s="19">
        <f t="shared" si="78"/>
        <v>0</v>
      </c>
      <c r="AW112" s="19">
        <f t="shared" si="78"/>
        <v>0</v>
      </c>
      <c r="AX112" s="19">
        <f t="shared" si="78"/>
        <v>0</v>
      </c>
      <c r="AY112" s="19">
        <f t="shared" si="78"/>
        <v>0</v>
      </c>
      <c r="AZ112" s="19">
        <f t="shared" si="78"/>
        <v>0</v>
      </c>
      <c r="BA112" s="19">
        <f t="shared" si="78"/>
        <v>0</v>
      </c>
      <c r="BB112" s="19">
        <f t="shared" si="78"/>
        <v>0</v>
      </c>
      <c r="BC112" s="19">
        <f t="shared" si="78"/>
        <v>0</v>
      </c>
      <c r="BD112" s="19">
        <f t="shared" si="78"/>
        <v>0</v>
      </c>
      <c r="BE112" s="19">
        <f t="shared" si="78"/>
        <v>0</v>
      </c>
      <c r="BF112" s="19">
        <f t="shared" si="78"/>
        <v>0</v>
      </c>
      <c r="BG112" s="19">
        <f t="shared" si="78"/>
        <v>0.4</v>
      </c>
      <c r="BH112" s="19">
        <f t="shared" si="78"/>
        <v>0.12</v>
      </c>
      <c r="BI112" s="19">
        <f t="shared" si="78"/>
        <v>5.6000000000000001E-2</v>
      </c>
      <c r="BJ112" s="19">
        <f t="shared" si="78"/>
        <v>0.12</v>
      </c>
      <c r="BK112" s="19">
        <f t="shared" si="78"/>
        <v>0</v>
      </c>
      <c r="BL112" s="19">
        <f t="shared" si="78"/>
        <v>0</v>
      </c>
      <c r="BM112" s="19">
        <f t="shared" si="78"/>
        <v>1.2E-2</v>
      </c>
      <c r="BN112" s="19">
        <f t="shared" si="78"/>
        <v>2E-3</v>
      </c>
      <c r="BO112" s="19">
        <f t="shared" ref="BO112" si="79">PRODUCT(BO111,$E$6)</f>
        <v>0</v>
      </c>
    </row>
    <row r="114" spans="1:69" ht="17.399999999999999" x14ac:dyDescent="0.35">
      <c r="A114" s="22"/>
      <c r="B114" s="23" t="s">
        <v>25</v>
      </c>
      <c r="C114" s="24" t="s">
        <v>26</v>
      </c>
      <c r="D114" s="25">
        <f t="shared" ref="D114:BN114" si="80">D46</f>
        <v>72.72</v>
      </c>
      <c r="E114" s="25">
        <f t="shared" si="80"/>
        <v>76</v>
      </c>
      <c r="F114" s="25">
        <f t="shared" si="80"/>
        <v>85</v>
      </c>
      <c r="G114" s="25">
        <f t="shared" si="80"/>
        <v>596</v>
      </c>
      <c r="H114" s="25">
        <f t="shared" si="80"/>
        <v>1410</v>
      </c>
      <c r="I114" s="25">
        <f t="shared" si="80"/>
        <v>720</v>
      </c>
      <c r="J114" s="25">
        <f t="shared" si="80"/>
        <v>74.92</v>
      </c>
      <c r="K114" s="25">
        <f t="shared" si="80"/>
        <v>874.38</v>
      </c>
      <c r="L114" s="25">
        <f t="shared" si="80"/>
        <v>210.89</v>
      </c>
      <c r="M114" s="25">
        <f t="shared" si="80"/>
        <v>585</v>
      </c>
      <c r="N114" s="25">
        <f t="shared" si="80"/>
        <v>104.38</v>
      </c>
      <c r="O114" s="25">
        <f t="shared" si="80"/>
        <v>331.24</v>
      </c>
      <c r="P114" s="25">
        <f t="shared" si="80"/>
        <v>373.68</v>
      </c>
      <c r="Q114" s="25">
        <f t="shared" si="80"/>
        <v>400</v>
      </c>
      <c r="R114" s="25">
        <f t="shared" si="80"/>
        <v>0</v>
      </c>
      <c r="S114" s="25">
        <f t="shared" si="80"/>
        <v>0</v>
      </c>
      <c r="T114" s="25">
        <f t="shared" si="80"/>
        <v>0</v>
      </c>
      <c r="U114" s="25">
        <f t="shared" si="80"/>
        <v>792</v>
      </c>
      <c r="V114" s="25">
        <f t="shared" si="80"/>
        <v>352.56</v>
      </c>
      <c r="W114" s="25">
        <f>W46</f>
        <v>119</v>
      </c>
      <c r="X114" s="25">
        <f t="shared" si="80"/>
        <v>12.9</v>
      </c>
      <c r="Y114" s="25">
        <f t="shared" si="80"/>
        <v>0</v>
      </c>
      <c r="Z114" s="25">
        <f t="shared" si="80"/>
        <v>450</v>
      </c>
      <c r="AA114" s="25">
        <f t="shared" si="80"/>
        <v>381</v>
      </c>
      <c r="AB114" s="25">
        <f t="shared" si="80"/>
        <v>429</v>
      </c>
      <c r="AC114" s="25">
        <f t="shared" si="80"/>
        <v>261</v>
      </c>
      <c r="AD114" s="25">
        <f t="shared" si="80"/>
        <v>125</v>
      </c>
      <c r="AE114" s="25">
        <f t="shared" si="80"/>
        <v>399</v>
      </c>
      <c r="AF114" s="25">
        <f t="shared" si="80"/>
        <v>159</v>
      </c>
      <c r="AG114" s="25">
        <f t="shared" si="80"/>
        <v>227.27</v>
      </c>
      <c r="AH114" s="25">
        <f t="shared" si="80"/>
        <v>68.2</v>
      </c>
      <c r="AI114" s="25">
        <f t="shared" si="80"/>
        <v>59.25</v>
      </c>
      <c r="AJ114" s="25">
        <f t="shared" si="80"/>
        <v>43.4</v>
      </c>
      <c r="AK114" s="25">
        <f t="shared" si="80"/>
        <v>190</v>
      </c>
      <c r="AL114" s="25">
        <f t="shared" si="80"/>
        <v>207</v>
      </c>
      <c r="AM114" s="25">
        <f t="shared" si="80"/>
        <v>345.99</v>
      </c>
      <c r="AN114" s="25">
        <f t="shared" si="80"/>
        <v>300</v>
      </c>
      <c r="AO114" s="25">
        <f t="shared" si="80"/>
        <v>0</v>
      </c>
      <c r="AP114" s="25">
        <f t="shared" si="80"/>
        <v>216.1</v>
      </c>
      <c r="AQ114" s="25">
        <f t="shared" si="80"/>
        <v>63.75</v>
      </c>
      <c r="AR114" s="25">
        <f t="shared" si="80"/>
        <v>65.33</v>
      </c>
      <c r="AS114" s="25">
        <f t="shared" si="80"/>
        <v>76</v>
      </c>
      <c r="AT114" s="25">
        <f t="shared" si="80"/>
        <v>67.14</v>
      </c>
      <c r="AU114" s="25">
        <f t="shared" si="80"/>
        <v>69.33</v>
      </c>
      <c r="AV114" s="25">
        <f t="shared" si="80"/>
        <v>51.25</v>
      </c>
      <c r="AW114" s="25">
        <f t="shared" si="80"/>
        <v>77.14</v>
      </c>
      <c r="AX114" s="25">
        <f t="shared" si="80"/>
        <v>68</v>
      </c>
      <c r="AY114" s="25">
        <f t="shared" si="80"/>
        <v>60</v>
      </c>
      <c r="AZ114" s="25">
        <f t="shared" si="80"/>
        <v>137.33000000000001</v>
      </c>
      <c r="BA114" s="25">
        <f t="shared" si="80"/>
        <v>296</v>
      </c>
      <c r="BB114" s="25">
        <f t="shared" si="80"/>
        <v>513</v>
      </c>
      <c r="BC114" s="25">
        <f t="shared" si="80"/>
        <v>558</v>
      </c>
      <c r="BD114" s="25">
        <f t="shared" si="80"/>
        <v>261</v>
      </c>
      <c r="BE114" s="25">
        <f t="shared" si="80"/>
        <v>399</v>
      </c>
      <c r="BF114" s="25">
        <f t="shared" si="80"/>
        <v>0</v>
      </c>
      <c r="BG114" s="25">
        <f t="shared" si="80"/>
        <v>27</v>
      </c>
      <c r="BH114" s="25">
        <f t="shared" si="80"/>
        <v>47</v>
      </c>
      <c r="BI114" s="25">
        <f t="shared" si="80"/>
        <v>26</v>
      </c>
      <c r="BJ114" s="25">
        <f t="shared" si="80"/>
        <v>51</v>
      </c>
      <c r="BK114" s="25">
        <f t="shared" si="80"/>
        <v>62</v>
      </c>
      <c r="BL114" s="25">
        <f t="shared" si="80"/>
        <v>314</v>
      </c>
      <c r="BM114" s="25">
        <f t="shared" si="80"/>
        <v>138.88</v>
      </c>
      <c r="BN114" s="25">
        <f t="shared" si="80"/>
        <v>22</v>
      </c>
      <c r="BO114" s="25">
        <f t="shared" ref="BO114" si="81">BO46</f>
        <v>0</v>
      </c>
    </row>
    <row r="115" spans="1:69" ht="17.399999999999999" x14ac:dyDescent="0.35">
      <c r="B115" s="16" t="s">
        <v>27</v>
      </c>
      <c r="C115" s="17" t="s">
        <v>26</v>
      </c>
      <c r="D115" s="18">
        <f t="shared" ref="D115:BN115" si="82">D114/1000</f>
        <v>7.2719999999999993E-2</v>
      </c>
      <c r="E115" s="18">
        <f t="shared" si="82"/>
        <v>7.5999999999999998E-2</v>
      </c>
      <c r="F115" s="18">
        <f t="shared" si="82"/>
        <v>8.5000000000000006E-2</v>
      </c>
      <c r="G115" s="18">
        <f t="shared" si="82"/>
        <v>0.59599999999999997</v>
      </c>
      <c r="H115" s="18">
        <f t="shared" si="82"/>
        <v>1.41</v>
      </c>
      <c r="I115" s="18">
        <f t="shared" si="82"/>
        <v>0.72</v>
      </c>
      <c r="J115" s="18">
        <f t="shared" si="82"/>
        <v>7.492E-2</v>
      </c>
      <c r="K115" s="18">
        <f t="shared" si="82"/>
        <v>0.87438000000000005</v>
      </c>
      <c r="L115" s="18">
        <f t="shared" si="82"/>
        <v>0.21088999999999999</v>
      </c>
      <c r="M115" s="18">
        <f t="shared" si="82"/>
        <v>0.58499999999999996</v>
      </c>
      <c r="N115" s="18">
        <f t="shared" si="82"/>
        <v>0.10438</v>
      </c>
      <c r="O115" s="18">
        <f t="shared" si="82"/>
        <v>0.33124000000000003</v>
      </c>
      <c r="P115" s="18">
        <f t="shared" si="82"/>
        <v>0.37368000000000001</v>
      </c>
      <c r="Q115" s="18">
        <f t="shared" si="82"/>
        <v>0.4</v>
      </c>
      <c r="R115" s="18">
        <f t="shared" si="82"/>
        <v>0</v>
      </c>
      <c r="S115" s="18">
        <f t="shared" si="82"/>
        <v>0</v>
      </c>
      <c r="T115" s="18">
        <f t="shared" si="82"/>
        <v>0</v>
      </c>
      <c r="U115" s="18">
        <f t="shared" si="82"/>
        <v>0.79200000000000004</v>
      </c>
      <c r="V115" s="18">
        <f t="shared" si="82"/>
        <v>0.35255999999999998</v>
      </c>
      <c r="W115" s="18">
        <f>W114/1000</f>
        <v>0.11899999999999999</v>
      </c>
      <c r="X115" s="18">
        <f t="shared" si="82"/>
        <v>1.29E-2</v>
      </c>
      <c r="Y115" s="18">
        <f t="shared" si="82"/>
        <v>0</v>
      </c>
      <c r="Z115" s="18">
        <f t="shared" si="82"/>
        <v>0.45</v>
      </c>
      <c r="AA115" s="18">
        <f t="shared" si="82"/>
        <v>0.38100000000000001</v>
      </c>
      <c r="AB115" s="18">
        <f t="shared" si="82"/>
        <v>0.42899999999999999</v>
      </c>
      <c r="AC115" s="18">
        <f t="shared" si="82"/>
        <v>0.26100000000000001</v>
      </c>
      <c r="AD115" s="18">
        <f t="shared" si="82"/>
        <v>0.125</v>
      </c>
      <c r="AE115" s="18">
        <f t="shared" si="82"/>
        <v>0.39900000000000002</v>
      </c>
      <c r="AF115" s="18">
        <f t="shared" si="82"/>
        <v>0.159</v>
      </c>
      <c r="AG115" s="18">
        <f t="shared" si="82"/>
        <v>0.22727</v>
      </c>
      <c r="AH115" s="18">
        <f t="shared" si="82"/>
        <v>6.8199999999999997E-2</v>
      </c>
      <c r="AI115" s="18">
        <f t="shared" si="82"/>
        <v>5.9249999999999997E-2</v>
      </c>
      <c r="AJ115" s="18">
        <f t="shared" si="82"/>
        <v>4.3400000000000001E-2</v>
      </c>
      <c r="AK115" s="18">
        <f t="shared" si="82"/>
        <v>0.19</v>
      </c>
      <c r="AL115" s="18">
        <f t="shared" si="82"/>
        <v>0.20699999999999999</v>
      </c>
      <c r="AM115" s="18">
        <f t="shared" si="82"/>
        <v>0.34599000000000002</v>
      </c>
      <c r="AN115" s="18">
        <f t="shared" si="82"/>
        <v>0.3</v>
      </c>
      <c r="AO115" s="18">
        <f t="shared" si="82"/>
        <v>0</v>
      </c>
      <c r="AP115" s="18">
        <f t="shared" si="82"/>
        <v>0.21609999999999999</v>
      </c>
      <c r="AQ115" s="18">
        <f t="shared" si="82"/>
        <v>6.3750000000000001E-2</v>
      </c>
      <c r="AR115" s="18">
        <f t="shared" si="82"/>
        <v>6.5329999999999999E-2</v>
      </c>
      <c r="AS115" s="18">
        <f t="shared" si="82"/>
        <v>7.5999999999999998E-2</v>
      </c>
      <c r="AT115" s="18">
        <f t="shared" si="82"/>
        <v>6.7140000000000005E-2</v>
      </c>
      <c r="AU115" s="18">
        <f t="shared" si="82"/>
        <v>6.9330000000000003E-2</v>
      </c>
      <c r="AV115" s="18">
        <f t="shared" si="82"/>
        <v>5.1249999999999997E-2</v>
      </c>
      <c r="AW115" s="18">
        <f t="shared" si="82"/>
        <v>7.714E-2</v>
      </c>
      <c r="AX115" s="18">
        <f t="shared" si="82"/>
        <v>6.8000000000000005E-2</v>
      </c>
      <c r="AY115" s="18">
        <f t="shared" si="82"/>
        <v>0.06</v>
      </c>
      <c r="AZ115" s="18">
        <f t="shared" si="82"/>
        <v>0.13733000000000001</v>
      </c>
      <c r="BA115" s="18">
        <f t="shared" si="82"/>
        <v>0.29599999999999999</v>
      </c>
      <c r="BB115" s="18">
        <f t="shared" si="82"/>
        <v>0.51300000000000001</v>
      </c>
      <c r="BC115" s="18">
        <f t="shared" si="82"/>
        <v>0.55800000000000005</v>
      </c>
      <c r="BD115" s="18">
        <f t="shared" si="82"/>
        <v>0.26100000000000001</v>
      </c>
      <c r="BE115" s="18">
        <f t="shared" si="82"/>
        <v>0.39900000000000002</v>
      </c>
      <c r="BF115" s="18">
        <f t="shared" si="82"/>
        <v>0</v>
      </c>
      <c r="BG115" s="18">
        <f t="shared" si="82"/>
        <v>2.7E-2</v>
      </c>
      <c r="BH115" s="18">
        <f t="shared" si="82"/>
        <v>4.7E-2</v>
      </c>
      <c r="BI115" s="18">
        <f t="shared" si="82"/>
        <v>2.5999999999999999E-2</v>
      </c>
      <c r="BJ115" s="18">
        <f t="shared" si="82"/>
        <v>5.0999999999999997E-2</v>
      </c>
      <c r="BK115" s="18">
        <f t="shared" si="82"/>
        <v>6.2E-2</v>
      </c>
      <c r="BL115" s="18">
        <f t="shared" si="82"/>
        <v>0.314</v>
      </c>
      <c r="BM115" s="18">
        <f t="shared" si="82"/>
        <v>0.13888</v>
      </c>
      <c r="BN115" s="18">
        <f t="shared" si="82"/>
        <v>2.1999999999999999E-2</v>
      </c>
      <c r="BO115" s="18">
        <f t="shared" ref="BO115" si="83">BO114/1000</f>
        <v>0</v>
      </c>
    </row>
    <row r="116" spans="1:69" ht="17.399999999999999" x14ac:dyDescent="0.35">
      <c r="A116" s="26"/>
      <c r="B116" s="27" t="s">
        <v>28</v>
      </c>
      <c r="C116" s="99"/>
      <c r="D116" s="28">
        <f t="shared" ref="D116:BN116" si="84">D112*D114</f>
        <v>5.8175999999999997</v>
      </c>
      <c r="E116" s="28">
        <f t="shared" si="84"/>
        <v>0</v>
      </c>
      <c r="F116" s="28">
        <f t="shared" si="84"/>
        <v>2.72</v>
      </c>
      <c r="G116" s="28">
        <f t="shared" si="84"/>
        <v>0.71519999999999995</v>
      </c>
      <c r="H116" s="28">
        <f t="shared" si="84"/>
        <v>0</v>
      </c>
      <c r="I116" s="28">
        <f t="shared" si="84"/>
        <v>0</v>
      </c>
      <c r="J116" s="28">
        <f t="shared" si="84"/>
        <v>0</v>
      </c>
      <c r="K116" s="28">
        <f t="shared" si="84"/>
        <v>20.985120000000002</v>
      </c>
      <c r="L116" s="28">
        <f t="shared" si="84"/>
        <v>0</v>
      </c>
      <c r="M116" s="28">
        <f t="shared" si="84"/>
        <v>0</v>
      </c>
      <c r="N116" s="28">
        <f t="shared" si="84"/>
        <v>0</v>
      </c>
      <c r="O116" s="28">
        <f t="shared" si="84"/>
        <v>0</v>
      </c>
      <c r="P116" s="28">
        <f t="shared" si="84"/>
        <v>0</v>
      </c>
      <c r="Q116" s="28">
        <f t="shared" si="84"/>
        <v>0</v>
      </c>
      <c r="R116" s="28">
        <f t="shared" si="84"/>
        <v>0</v>
      </c>
      <c r="S116" s="28">
        <f t="shared" si="84"/>
        <v>0</v>
      </c>
      <c r="T116" s="28">
        <f t="shared" si="84"/>
        <v>0</v>
      </c>
      <c r="U116" s="28">
        <f t="shared" si="84"/>
        <v>0</v>
      </c>
      <c r="V116" s="28">
        <f t="shared" si="84"/>
        <v>0</v>
      </c>
      <c r="W116" s="28">
        <f>W112*W114</f>
        <v>0</v>
      </c>
      <c r="X116" s="28">
        <f t="shared" si="84"/>
        <v>0</v>
      </c>
      <c r="Y116" s="28">
        <f t="shared" si="84"/>
        <v>0</v>
      </c>
      <c r="Z116" s="28">
        <f t="shared" si="84"/>
        <v>0</v>
      </c>
      <c r="AA116" s="28">
        <f t="shared" si="84"/>
        <v>0</v>
      </c>
      <c r="AB116" s="28">
        <f t="shared" si="84"/>
        <v>0</v>
      </c>
      <c r="AC116" s="28">
        <f t="shared" si="84"/>
        <v>0</v>
      </c>
      <c r="AD116" s="28">
        <f t="shared" si="84"/>
        <v>0</v>
      </c>
      <c r="AE116" s="28">
        <f t="shared" si="84"/>
        <v>0</v>
      </c>
      <c r="AF116" s="28">
        <f t="shared" si="84"/>
        <v>0</v>
      </c>
      <c r="AG116" s="28">
        <f t="shared" si="84"/>
        <v>0</v>
      </c>
      <c r="AH116" s="28">
        <f t="shared" si="84"/>
        <v>0</v>
      </c>
      <c r="AI116" s="28">
        <f t="shared" si="84"/>
        <v>0</v>
      </c>
      <c r="AJ116" s="28">
        <f t="shared" si="84"/>
        <v>0</v>
      </c>
      <c r="AK116" s="28">
        <f t="shared" si="84"/>
        <v>0</v>
      </c>
      <c r="AL116" s="28">
        <f t="shared" si="84"/>
        <v>0</v>
      </c>
      <c r="AM116" s="28">
        <f t="shared" si="84"/>
        <v>0</v>
      </c>
      <c r="AN116" s="28">
        <f t="shared" si="84"/>
        <v>0</v>
      </c>
      <c r="AO116" s="28">
        <f t="shared" si="84"/>
        <v>0</v>
      </c>
      <c r="AP116" s="28">
        <f t="shared" si="84"/>
        <v>0</v>
      </c>
      <c r="AQ116" s="28">
        <f t="shared" si="84"/>
        <v>0</v>
      </c>
      <c r="AR116" s="28">
        <f t="shared" si="84"/>
        <v>0</v>
      </c>
      <c r="AS116" s="28">
        <f t="shared" si="84"/>
        <v>0</v>
      </c>
      <c r="AT116" s="28">
        <f t="shared" si="84"/>
        <v>0</v>
      </c>
      <c r="AU116" s="28">
        <f t="shared" si="84"/>
        <v>0</v>
      </c>
      <c r="AV116" s="28">
        <f t="shared" si="84"/>
        <v>0</v>
      </c>
      <c r="AW116" s="28">
        <f t="shared" si="84"/>
        <v>0</v>
      </c>
      <c r="AX116" s="28">
        <f t="shared" si="84"/>
        <v>0</v>
      </c>
      <c r="AY116" s="28">
        <f t="shared" si="84"/>
        <v>0</v>
      </c>
      <c r="AZ116" s="28">
        <f t="shared" si="84"/>
        <v>0</v>
      </c>
      <c r="BA116" s="28">
        <f t="shared" si="84"/>
        <v>0</v>
      </c>
      <c r="BB116" s="28">
        <f t="shared" si="84"/>
        <v>0</v>
      </c>
      <c r="BC116" s="28">
        <f t="shared" si="84"/>
        <v>0</v>
      </c>
      <c r="BD116" s="28">
        <f t="shared" si="84"/>
        <v>0</v>
      </c>
      <c r="BE116" s="28">
        <f t="shared" si="84"/>
        <v>0</v>
      </c>
      <c r="BF116" s="28">
        <f t="shared" si="84"/>
        <v>0</v>
      </c>
      <c r="BG116" s="28">
        <f t="shared" si="84"/>
        <v>10.8</v>
      </c>
      <c r="BH116" s="28">
        <f t="shared" si="84"/>
        <v>5.64</v>
      </c>
      <c r="BI116" s="28">
        <f t="shared" si="84"/>
        <v>1.456</v>
      </c>
      <c r="BJ116" s="28">
        <f t="shared" si="84"/>
        <v>6.12</v>
      </c>
      <c r="BK116" s="28">
        <f t="shared" si="84"/>
        <v>0</v>
      </c>
      <c r="BL116" s="28">
        <f t="shared" si="84"/>
        <v>0</v>
      </c>
      <c r="BM116" s="28">
        <f t="shared" si="84"/>
        <v>1.66656</v>
      </c>
      <c r="BN116" s="28">
        <f t="shared" si="84"/>
        <v>4.3999999999999997E-2</v>
      </c>
      <c r="BO116" s="28">
        <f t="shared" ref="BO116" si="85">BO112*BO114</f>
        <v>0</v>
      </c>
      <c r="BP116" s="29">
        <f>SUM(D116:BN116)</f>
        <v>55.964479999999995</v>
      </c>
      <c r="BQ116" s="30">
        <f>BP116/$C$9</f>
        <v>13.991119999999999</v>
      </c>
    </row>
    <row r="117" spans="1:69" ht="17.399999999999999" x14ac:dyDescent="0.35">
      <c r="A117" s="26"/>
      <c r="B117" s="27" t="s">
        <v>29</v>
      </c>
      <c r="C117" s="99"/>
      <c r="D117" s="28">
        <f t="shared" ref="D117:BN117" si="86">D112*D114</f>
        <v>5.8175999999999997</v>
      </c>
      <c r="E117" s="28">
        <f t="shared" si="86"/>
        <v>0</v>
      </c>
      <c r="F117" s="28">
        <f t="shared" si="86"/>
        <v>2.72</v>
      </c>
      <c r="G117" s="28">
        <f t="shared" si="86"/>
        <v>0.71519999999999995</v>
      </c>
      <c r="H117" s="28">
        <f t="shared" si="86"/>
        <v>0</v>
      </c>
      <c r="I117" s="28">
        <f t="shared" si="86"/>
        <v>0</v>
      </c>
      <c r="J117" s="28">
        <f t="shared" si="86"/>
        <v>0</v>
      </c>
      <c r="K117" s="28">
        <f t="shared" si="86"/>
        <v>20.985120000000002</v>
      </c>
      <c r="L117" s="28">
        <f t="shared" si="86"/>
        <v>0</v>
      </c>
      <c r="M117" s="28">
        <f t="shared" si="86"/>
        <v>0</v>
      </c>
      <c r="N117" s="28">
        <f t="shared" si="86"/>
        <v>0</v>
      </c>
      <c r="O117" s="28">
        <f t="shared" si="86"/>
        <v>0</v>
      </c>
      <c r="P117" s="28">
        <f t="shared" si="86"/>
        <v>0</v>
      </c>
      <c r="Q117" s="28">
        <f t="shared" si="86"/>
        <v>0</v>
      </c>
      <c r="R117" s="28">
        <f t="shared" si="86"/>
        <v>0</v>
      </c>
      <c r="S117" s="28">
        <f t="shared" si="86"/>
        <v>0</v>
      </c>
      <c r="T117" s="28">
        <f t="shared" si="86"/>
        <v>0</v>
      </c>
      <c r="U117" s="28">
        <f t="shared" si="86"/>
        <v>0</v>
      </c>
      <c r="V117" s="28">
        <f t="shared" si="86"/>
        <v>0</v>
      </c>
      <c r="W117" s="28">
        <f>W112*W114</f>
        <v>0</v>
      </c>
      <c r="X117" s="28">
        <f t="shared" si="86"/>
        <v>0</v>
      </c>
      <c r="Y117" s="28">
        <f t="shared" si="86"/>
        <v>0</v>
      </c>
      <c r="Z117" s="28">
        <f t="shared" si="86"/>
        <v>0</v>
      </c>
      <c r="AA117" s="28">
        <f t="shared" si="86"/>
        <v>0</v>
      </c>
      <c r="AB117" s="28">
        <f t="shared" si="86"/>
        <v>0</v>
      </c>
      <c r="AC117" s="28">
        <f t="shared" si="86"/>
        <v>0</v>
      </c>
      <c r="AD117" s="28">
        <f t="shared" si="86"/>
        <v>0</v>
      </c>
      <c r="AE117" s="28">
        <f t="shared" si="86"/>
        <v>0</v>
      </c>
      <c r="AF117" s="28">
        <f t="shared" si="86"/>
        <v>0</v>
      </c>
      <c r="AG117" s="28">
        <f t="shared" si="86"/>
        <v>0</v>
      </c>
      <c r="AH117" s="28">
        <f t="shared" si="86"/>
        <v>0</v>
      </c>
      <c r="AI117" s="28">
        <f t="shared" si="86"/>
        <v>0</v>
      </c>
      <c r="AJ117" s="28">
        <f t="shared" si="86"/>
        <v>0</v>
      </c>
      <c r="AK117" s="28">
        <f t="shared" si="86"/>
        <v>0</v>
      </c>
      <c r="AL117" s="28">
        <f t="shared" si="86"/>
        <v>0</v>
      </c>
      <c r="AM117" s="28">
        <f t="shared" si="86"/>
        <v>0</v>
      </c>
      <c r="AN117" s="28">
        <f t="shared" si="86"/>
        <v>0</v>
      </c>
      <c r="AO117" s="28">
        <f t="shared" si="86"/>
        <v>0</v>
      </c>
      <c r="AP117" s="28">
        <f t="shared" si="86"/>
        <v>0</v>
      </c>
      <c r="AQ117" s="28">
        <f t="shared" si="86"/>
        <v>0</v>
      </c>
      <c r="AR117" s="28">
        <f t="shared" si="86"/>
        <v>0</v>
      </c>
      <c r="AS117" s="28">
        <f t="shared" si="86"/>
        <v>0</v>
      </c>
      <c r="AT117" s="28">
        <f t="shared" si="86"/>
        <v>0</v>
      </c>
      <c r="AU117" s="28">
        <f t="shared" si="86"/>
        <v>0</v>
      </c>
      <c r="AV117" s="28">
        <f t="shared" si="86"/>
        <v>0</v>
      </c>
      <c r="AW117" s="28">
        <f t="shared" si="86"/>
        <v>0</v>
      </c>
      <c r="AX117" s="28">
        <f t="shared" si="86"/>
        <v>0</v>
      </c>
      <c r="AY117" s="28">
        <f t="shared" si="86"/>
        <v>0</v>
      </c>
      <c r="AZ117" s="28">
        <f t="shared" si="86"/>
        <v>0</v>
      </c>
      <c r="BA117" s="28">
        <f t="shared" si="86"/>
        <v>0</v>
      </c>
      <c r="BB117" s="28">
        <f t="shared" si="86"/>
        <v>0</v>
      </c>
      <c r="BC117" s="28">
        <f t="shared" si="86"/>
        <v>0</v>
      </c>
      <c r="BD117" s="28">
        <f t="shared" si="86"/>
        <v>0</v>
      </c>
      <c r="BE117" s="28">
        <f t="shared" si="86"/>
        <v>0</v>
      </c>
      <c r="BF117" s="28">
        <f t="shared" si="86"/>
        <v>0</v>
      </c>
      <c r="BG117" s="28">
        <f t="shared" si="86"/>
        <v>10.8</v>
      </c>
      <c r="BH117" s="28">
        <f t="shared" si="86"/>
        <v>5.64</v>
      </c>
      <c r="BI117" s="28">
        <f t="shared" si="86"/>
        <v>1.456</v>
      </c>
      <c r="BJ117" s="28">
        <f t="shared" si="86"/>
        <v>6.12</v>
      </c>
      <c r="BK117" s="28">
        <f t="shared" si="86"/>
        <v>0</v>
      </c>
      <c r="BL117" s="28">
        <f t="shared" si="86"/>
        <v>0</v>
      </c>
      <c r="BM117" s="28">
        <f t="shared" si="86"/>
        <v>1.66656</v>
      </c>
      <c r="BN117" s="28">
        <f t="shared" si="86"/>
        <v>4.3999999999999997E-2</v>
      </c>
      <c r="BO117" s="28">
        <f t="shared" ref="BO117" si="87">BO112*BO114</f>
        <v>0</v>
      </c>
      <c r="BP117" s="29">
        <f>SUM(D117:BN117)</f>
        <v>55.964479999999995</v>
      </c>
      <c r="BQ117" s="30">
        <f>BP117/$C$9</f>
        <v>13.991119999999999</v>
      </c>
    </row>
  </sheetData>
  <mergeCells count="361"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7"/>
  <sheetViews>
    <sheetView zoomScale="75" zoomScaleNormal="75" workbookViewId="0">
      <selection sqref="A1:E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0" max="10" width="11.109375" customWidth="1"/>
    <col min="11" max="11" width="11.5546875" bestFit="1" customWidth="1"/>
    <col min="12" max="12" width="10.6640625" customWidth="1"/>
    <col min="13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1" width="0" hidden="1" customWidth="1"/>
    <col min="32" max="32" width="10.6640625" customWidth="1"/>
    <col min="33" max="35" width="10.6640625" hidden="1" customWidth="1"/>
    <col min="36" max="37" width="10.6640625" customWidth="1"/>
    <col min="38" max="42" width="10.6640625" hidden="1" customWidth="1"/>
    <col min="43" max="43" width="9.6640625" customWidth="1"/>
    <col min="44" max="51" width="10.88671875" hidden="1" customWidth="1"/>
    <col min="52" max="53" width="10.6640625" customWidth="1"/>
    <col min="54" max="56" width="10.6640625" hidden="1" customWidth="1"/>
    <col min="57" max="57" width="10.6640625" customWidth="1"/>
    <col min="58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10.21875" customWidth="1"/>
    <col min="69" max="69" width="9.88671875" customWidth="1"/>
  </cols>
  <sheetData>
    <row r="1" spans="1:69" x14ac:dyDescent="0.3">
      <c r="A1" s="84" t="s">
        <v>0</v>
      </c>
      <c r="B1" s="84"/>
      <c r="C1" s="84"/>
      <c r="D1" s="84"/>
      <c r="E1" s="84"/>
      <c r="F1" s="84"/>
    </row>
    <row r="2" spans="1:69" x14ac:dyDescent="0.3">
      <c r="A2" s="84" t="s">
        <v>107</v>
      </c>
      <c r="B2" s="84"/>
      <c r="C2" s="84"/>
      <c r="D2" s="84"/>
      <c r="E2" s="84"/>
    </row>
    <row r="3" spans="1:69" hidden="1" x14ac:dyDescent="0.3">
      <c r="A3" s="84" t="s">
        <v>98</v>
      </c>
      <c r="B3" s="84"/>
      <c r="C3" s="84"/>
      <c r="D3" s="84"/>
      <c r="E3" s="84"/>
      <c r="K3" t="s">
        <v>35</v>
      </c>
    </row>
    <row r="4" spans="1:69" x14ac:dyDescent="0.3">
      <c r="K4" t="s">
        <v>99</v>
      </c>
    </row>
    <row r="6" spans="1:69" x14ac:dyDescent="0.3">
      <c r="D6" t="s">
        <v>1</v>
      </c>
      <c r="F6" s="1">
        <v>33</v>
      </c>
      <c r="G6" t="s">
        <v>39</v>
      </c>
      <c r="K6" s="49">
        <v>45502</v>
      </c>
      <c r="L6" s="2"/>
    </row>
    <row r="7" spans="1:69" s="34" customFormat="1" ht="15" customHeight="1" x14ac:dyDescent="0.3">
      <c r="A7" s="107"/>
      <c r="B7" s="33" t="s">
        <v>2</v>
      </c>
      <c r="C7" s="109" t="s">
        <v>3</v>
      </c>
      <c r="D7" s="106" t="str">
        <f>[1]Цены!A1</f>
        <v>Хлеб пшеничный</v>
      </c>
      <c r="E7" s="106" t="str">
        <f>[1]Цены!B1</f>
        <v>Хлеб ржано-пшеничный</v>
      </c>
      <c r="F7" s="106" t="str">
        <f>[1]Цены!C1</f>
        <v>Сахар</v>
      </c>
      <c r="G7" s="106" t="str">
        <f>[1]Цены!D1</f>
        <v>Чай</v>
      </c>
      <c r="H7" s="106" t="str">
        <f>[1]Цены!E1</f>
        <v>Какао</v>
      </c>
      <c r="I7" s="106" t="str">
        <f>[1]Цены!F1</f>
        <v>Кофейный напиток</v>
      </c>
      <c r="J7" s="106" t="str">
        <f>[1]Цены!G1</f>
        <v>Молоко 2,5%</v>
      </c>
      <c r="K7" s="106" t="str">
        <f>[1]Цены!H1</f>
        <v>Масло сливочное</v>
      </c>
      <c r="L7" s="106" t="str">
        <f>[1]Цены!I1</f>
        <v>Сметана 15%</v>
      </c>
      <c r="M7" s="106" t="str">
        <f>[1]Цены!J1</f>
        <v>Молоко сухое</v>
      </c>
      <c r="N7" s="106" t="str">
        <f>[1]Цены!K1</f>
        <v>Снежок 2,5 %</v>
      </c>
      <c r="O7" s="106" t="str">
        <f>[1]Цены!L1</f>
        <v>Творог 5%</v>
      </c>
      <c r="P7" s="106" t="str">
        <f>[1]Цены!M1</f>
        <v>Молоко сгущенное</v>
      </c>
      <c r="Q7" s="106" t="str">
        <f>[1]Цены!N1</f>
        <v xml:space="preserve">Джем Сава </v>
      </c>
      <c r="R7" s="106" t="str">
        <f>[1]Цены!O1</f>
        <v>Сыр</v>
      </c>
      <c r="S7" s="106" t="str">
        <f>[1]Цены!P1</f>
        <v>Зеленый горошек</v>
      </c>
      <c r="T7" s="106" t="str">
        <f>[1]Цены!Q1</f>
        <v>Кукуруза консервирован.</v>
      </c>
      <c r="U7" s="106" t="str">
        <f>[1]Цены!R1</f>
        <v>Консервы рыбные</v>
      </c>
      <c r="V7" s="106" t="str">
        <f>[1]Цены!S1</f>
        <v>Огурцы консервирован.</v>
      </c>
      <c r="W7" s="106" t="str">
        <f>[1]Цены!T1</f>
        <v>Огурцы свежие</v>
      </c>
      <c r="X7" s="106" t="str">
        <f>[1]Цены!U1</f>
        <v>Яйцо</v>
      </c>
      <c r="Y7" s="106" t="str">
        <f>[1]Цены!V1</f>
        <v>Икра кабачковая</v>
      </c>
      <c r="Z7" s="106" t="str">
        <f>[1]Цены!W1</f>
        <v>Изюм</v>
      </c>
      <c r="AA7" s="106" t="str">
        <f>[1]Цены!X1</f>
        <v>Курага</v>
      </c>
      <c r="AB7" s="106" t="str">
        <f>[1]Цены!Y1</f>
        <v>Чернослив</v>
      </c>
      <c r="AC7" s="106" t="str">
        <f>[1]Цены!Z1</f>
        <v>Шиповник</v>
      </c>
      <c r="AD7" s="106" t="str">
        <f>[1]Цены!AA1</f>
        <v>Сухофрукты</v>
      </c>
      <c r="AE7" s="106" t="str">
        <f>[1]Цены!AB1</f>
        <v>Ягода свежемороженная</v>
      </c>
      <c r="AF7" s="106" t="str">
        <f>[1]Цены!AC1</f>
        <v>Лимон</v>
      </c>
      <c r="AG7" s="106" t="str">
        <f>[1]Цены!AD1</f>
        <v>Кисель</v>
      </c>
      <c r="AH7" s="106" t="str">
        <f>[1]Цены!AE1</f>
        <v xml:space="preserve">Сок </v>
      </c>
      <c r="AI7" s="106" t="str">
        <f>[1]Цены!AF1</f>
        <v>Макаронные изделия</v>
      </c>
      <c r="AJ7" s="106" t="str">
        <f>[1]Цены!AG1</f>
        <v>Мука</v>
      </c>
      <c r="AK7" s="106" t="str">
        <f>[1]Цены!AH1</f>
        <v>Дрожжи</v>
      </c>
      <c r="AL7" s="106" t="str">
        <f>[1]Цены!AI1</f>
        <v>Печенье</v>
      </c>
      <c r="AM7" s="106" t="str">
        <f>[1]Цены!AJ1</f>
        <v>Пряники</v>
      </c>
      <c r="AN7" s="106" t="str">
        <f>[1]Цены!AK1</f>
        <v>Вафли</v>
      </c>
      <c r="AO7" s="106" t="str">
        <f>[1]Цены!AL1</f>
        <v>Конфеты</v>
      </c>
      <c r="AP7" s="106" t="str">
        <f>[1]Цены!AM1</f>
        <v>Повидло Сава</v>
      </c>
      <c r="AQ7" s="106" t="str">
        <f>[1]Цены!AN1</f>
        <v>Крупа геркулес</v>
      </c>
      <c r="AR7" s="106" t="str">
        <f>[1]Цены!AO1</f>
        <v>Крупа горох</v>
      </c>
      <c r="AS7" s="106" t="str">
        <f>[1]Цены!AP1</f>
        <v>Крупа гречневая</v>
      </c>
      <c r="AT7" s="106" t="str">
        <f>[1]Цены!AQ1</f>
        <v>Крупа кукурузная</v>
      </c>
      <c r="AU7" s="106" t="str">
        <f>[1]Цены!AR1</f>
        <v>Крупа манная</v>
      </c>
      <c r="AV7" s="106" t="str">
        <f>[1]Цены!AS1</f>
        <v>Крупа перловая</v>
      </c>
      <c r="AW7" s="106" t="str">
        <f>[1]Цены!AT1</f>
        <v>Крупа пшеничная</v>
      </c>
      <c r="AX7" s="106" t="str">
        <f>[1]Цены!AU1</f>
        <v>Крупа пшено</v>
      </c>
      <c r="AY7" s="106" t="str">
        <f>[1]Цены!AV1</f>
        <v>Крупа ячневая</v>
      </c>
      <c r="AZ7" s="106" t="str">
        <f>[1]Цены!AW1</f>
        <v>Рис</v>
      </c>
      <c r="BA7" s="106" t="str">
        <f>[1]Цены!AX1</f>
        <v>Цыпленок бройлер</v>
      </c>
      <c r="BB7" s="106" t="str">
        <f>[1]Цены!AY1</f>
        <v>Филе куриное</v>
      </c>
      <c r="BC7" s="106" t="str">
        <f>[1]Цены!AZ1</f>
        <v>Фарш говяжий</v>
      </c>
      <c r="BD7" s="106" t="str">
        <f>[1]Цены!BA1</f>
        <v>Печень куриная</v>
      </c>
      <c r="BE7" s="106" t="str">
        <f>[1]Цены!BB1</f>
        <v>Филе минтая</v>
      </c>
      <c r="BF7" s="106" t="str">
        <f>[1]Цены!BC1</f>
        <v>Филе сельди слабосол.</v>
      </c>
      <c r="BG7" s="106" t="str">
        <f>[1]Цены!BD1</f>
        <v>Картофель</v>
      </c>
      <c r="BH7" s="106" t="str">
        <f>[1]Цены!BE1</f>
        <v>Морковь</v>
      </c>
      <c r="BI7" s="106" t="str">
        <f>[1]Цены!BF1</f>
        <v>Лук</v>
      </c>
      <c r="BJ7" s="106" t="str">
        <f>[1]Цены!BG1</f>
        <v>Капуста</v>
      </c>
      <c r="BK7" s="106" t="str">
        <f>[1]Цены!BH1</f>
        <v>Свекла</v>
      </c>
      <c r="BL7" s="106" t="str">
        <f>[1]Цены!BI1</f>
        <v>Томатная паста</v>
      </c>
      <c r="BM7" s="106" t="str">
        <f>[1]Цены!BJ1</f>
        <v>Масло растительное</v>
      </c>
      <c r="BN7" s="106" t="str">
        <f>[1]Цены!BK1</f>
        <v>Соль</v>
      </c>
      <c r="BO7" s="101" t="s">
        <v>95</v>
      </c>
      <c r="BP7" s="105" t="s">
        <v>4</v>
      </c>
      <c r="BQ7" s="105" t="s">
        <v>5</v>
      </c>
    </row>
    <row r="8" spans="1:69" s="34" customFormat="1" ht="45.75" customHeight="1" x14ac:dyDescent="0.3">
      <c r="A8" s="108"/>
      <c r="B8" s="4" t="s">
        <v>6</v>
      </c>
      <c r="C8" s="110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2"/>
      <c r="BP8" s="105"/>
      <c r="BQ8" s="105"/>
    </row>
    <row r="9" spans="1:69" ht="14.25" customHeight="1" x14ac:dyDescent="0.3">
      <c r="A9" s="95" t="s">
        <v>7</v>
      </c>
      <c r="B9" s="5" t="s">
        <v>8</v>
      </c>
      <c r="C9" s="96">
        <f>$F$6</f>
        <v>33</v>
      </c>
      <c r="D9" s="5"/>
      <c r="E9" s="5"/>
      <c r="F9" s="5">
        <v>4.0000000000000001E-3</v>
      </c>
      <c r="G9" s="5"/>
      <c r="H9" s="5"/>
      <c r="I9" s="5"/>
      <c r="J9" s="5">
        <v>0.15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>
        <v>0.02</v>
      </c>
      <c r="AR9" s="6"/>
      <c r="AS9" s="6"/>
      <c r="AT9" s="6"/>
      <c r="AU9" s="6"/>
      <c r="AV9" s="6"/>
      <c r="AW9" s="6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6"/>
      <c r="BK9" s="6"/>
      <c r="BL9" s="6"/>
      <c r="BM9" s="5"/>
      <c r="BN9" s="5">
        <v>5.0000000000000001E-4</v>
      </c>
      <c r="BO9" s="21"/>
    </row>
    <row r="10" spans="1:69" x14ac:dyDescent="0.3">
      <c r="A10" s="95"/>
      <c r="B10" s="7" t="s">
        <v>9</v>
      </c>
      <c r="C10" s="97"/>
      <c r="D10" s="5">
        <v>0.03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6"/>
      <c r="BL10" s="6"/>
      <c r="BM10" s="5"/>
      <c r="BN10" s="5"/>
      <c r="BO10" s="5"/>
    </row>
    <row r="11" spans="1:69" x14ac:dyDescent="0.3">
      <c r="A11" s="95"/>
      <c r="B11" s="5" t="s">
        <v>10</v>
      </c>
      <c r="C11" s="97"/>
      <c r="D11" s="5"/>
      <c r="E11" s="5"/>
      <c r="F11" s="5">
        <v>8.9999999999999993E-3</v>
      </c>
      <c r="G11" s="5"/>
      <c r="H11" s="5">
        <v>1.1999999999999999E-3</v>
      </c>
      <c r="I11" s="5"/>
      <c r="J11" s="93">
        <v>8.745E-2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6"/>
      <c r="BL11" s="6"/>
      <c r="BM11" s="5"/>
      <c r="BN11" s="5"/>
      <c r="BO11" s="5"/>
    </row>
    <row r="12" spans="1:69" x14ac:dyDescent="0.3">
      <c r="A12" s="95"/>
      <c r="B12" s="5"/>
      <c r="C12" s="9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6"/>
      <c r="BL12" s="6"/>
      <c r="BM12" s="5"/>
      <c r="BN12" s="5"/>
      <c r="BO12" s="5"/>
    </row>
    <row r="13" spans="1:69" x14ac:dyDescent="0.3">
      <c r="A13" s="95"/>
      <c r="B13" s="5"/>
      <c r="C13" s="9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6"/>
      <c r="BL13" s="6"/>
      <c r="BM13" s="5"/>
      <c r="BN13" s="5"/>
      <c r="BO13" s="5"/>
    </row>
    <row r="14" spans="1:69" x14ac:dyDescent="0.3">
      <c r="A14" s="95" t="s">
        <v>11</v>
      </c>
      <c r="B14" s="5" t="s">
        <v>12</v>
      </c>
      <c r="C14" s="96">
        <f>$F$6</f>
        <v>33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>
        <v>0.03</v>
      </c>
      <c r="BB14" s="5"/>
      <c r="BC14" s="5"/>
      <c r="BD14" s="5"/>
      <c r="BE14" s="5"/>
      <c r="BF14" s="5"/>
      <c r="BG14" s="5">
        <v>0.15</v>
      </c>
      <c r="BH14" s="5">
        <v>1.0999999999999999E-2</v>
      </c>
      <c r="BI14" s="5">
        <v>0.01</v>
      </c>
      <c r="BJ14" s="6"/>
      <c r="BK14" s="6"/>
      <c r="BL14" s="6"/>
      <c r="BM14" s="5">
        <v>3.0000000000000001E-3</v>
      </c>
      <c r="BN14" s="5">
        <v>2E-3</v>
      </c>
      <c r="BO14" s="5"/>
    </row>
    <row r="15" spans="1:69" x14ac:dyDescent="0.3">
      <c r="A15" s="95"/>
      <c r="B15" s="8" t="s">
        <v>36</v>
      </c>
      <c r="C15" s="97"/>
      <c r="D15" s="5"/>
      <c r="E15" s="5"/>
      <c r="F15" s="5"/>
      <c r="G15" s="5"/>
      <c r="H15" s="5"/>
      <c r="I15" s="5"/>
      <c r="J15" s="5"/>
      <c r="K15" s="5"/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>
        <v>5.9999999999999995E-4</v>
      </c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  <c r="BB15" s="5"/>
      <c r="BC15" s="5"/>
      <c r="BD15" s="5"/>
      <c r="BE15" s="5">
        <v>0.05</v>
      </c>
      <c r="BF15" s="5"/>
      <c r="BG15" s="5"/>
      <c r="BH15" s="5">
        <v>0.03</v>
      </c>
      <c r="BI15" s="5">
        <v>1.4999999999999999E-2</v>
      </c>
      <c r="BJ15" s="6"/>
      <c r="BK15" s="6"/>
      <c r="BL15" s="6"/>
      <c r="BM15" s="5">
        <v>5.0000000000000001E-3</v>
      </c>
      <c r="BN15" s="5">
        <v>1E-3</v>
      </c>
      <c r="BO15" s="5"/>
    </row>
    <row r="16" spans="1:69" x14ac:dyDescent="0.3">
      <c r="A16" s="95"/>
      <c r="B16" s="5" t="s">
        <v>13</v>
      </c>
      <c r="C16" s="97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  <c r="AV16" s="6"/>
      <c r="AW16" s="6"/>
      <c r="AX16" s="6"/>
      <c r="AY16" s="6"/>
      <c r="AZ16" s="6">
        <v>3.5000000000000003E-2</v>
      </c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6"/>
      <c r="BL16" s="6"/>
      <c r="BM16" s="5"/>
      <c r="BN16" s="5">
        <v>2E-3</v>
      </c>
      <c r="BO16" s="5"/>
    </row>
    <row r="17" spans="1:67" x14ac:dyDescent="0.3">
      <c r="A17" s="95"/>
      <c r="B17" s="5" t="s">
        <v>14</v>
      </c>
      <c r="C17" s="97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6"/>
      <c r="BL17" s="6"/>
      <c r="BM17" s="5"/>
      <c r="BN17" s="5"/>
      <c r="BO17" s="5"/>
    </row>
    <row r="18" spans="1:67" x14ac:dyDescent="0.3">
      <c r="A18" s="95"/>
      <c r="B18" s="5" t="s">
        <v>15</v>
      </c>
      <c r="C18" s="97"/>
      <c r="D18" s="5"/>
      <c r="E18" s="5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6"/>
      <c r="BL18" s="6"/>
      <c r="BM18" s="5"/>
      <c r="BN18" s="5"/>
      <c r="BO18" s="5"/>
    </row>
    <row r="19" spans="1:67" x14ac:dyDescent="0.3">
      <c r="A19" s="95"/>
      <c r="B19" s="15" t="s">
        <v>16</v>
      </c>
      <c r="C19" s="97"/>
      <c r="D19" s="5"/>
      <c r="E19" s="5"/>
      <c r="F19" s="5">
        <v>1.0999999999999999E-2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6"/>
      <c r="BL19" s="6"/>
      <c r="BM19" s="5"/>
      <c r="BN19" s="5"/>
      <c r="BO19" s="5">
        <v>5.0000000000000002E-5</v>
      </c>
    </row>
    <row r="20" spans="1:67" x14ac:dyDescent="0.3">
      <c r="A20" s="95"/>
      <c r="B20" s="9"/>
      <c r="C20" s="9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6"/>
      <c r="BL20" s="6"/>
      <c r="BM20" s="5"/>
      <c r="BN20" s="5"/>
      <c r="BO20" s="5"/>
    </row>
    <row r="21" spans="1:67" ht="15.6" customHeight="1" x14ac:dyDescent="0.3">
      <c r="A21" s="95"/>
      <c r="B21" s="9"/>
      <c r="C21" s="9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6"/>
      <c r="BL21" s="6"/>
      <c r="BM21" s="5"/>
      <c r="BN21" s="5"/>
      <c r="BO21" s="5"/>
    </row>
    <row r="22" spans="1:67" x14ac:dyDescent="0.3">
      <c r="A22" s="95" t="s">
        <v>17</v>
      </c>
      <c r="B22" s="92" t="s">
        <v>104</v>
      </c>
      <c r="C22" s="96">
        <f>$F$6</f>
        <v>33</v>
      </c>
      <c r="D22" s="5"/>
      <c r="E22" s="5"/>
      <c r="F22" s="5"/>
      <c r="G22" s="5"/>
      <c r="H22" s="5"/>
      <c r="I22" s="5"/>
      <c r="J22" s="5">
        <v>0.2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6"/>
      <c r="BL22" s="6"/>
      <c r="BM22" s="5"/>
      <c r="BN22" s="5"/>
      <c r="BO22" s="5"/>
    </row>
    <row r="23" spans="1:67" s="37" customFormat="1" x14ac:dyDescent="0.3">
      <c r="A23" s="95"/>
      <c r="B23" s="75" t="s">
        <v>19</v>
      </c>
      <c r="C23" s="97"/>
      <c r="D23" s="9"/>
      <c r="E23" s="9"/>
      <c r="F23" s="9">
        <v>3.0000000000000001E-3</v>
      </c>
      <c r="G23" s="9"/>
      <c r="H23" s="9"/>
      <c r="I23" s="9"/>
      <c r="J23" s="9">
        <v>1.2E-2</v>
      </c>
      <c r="K23" s="9">
        <v>2E-3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>
        <v>3.9E-2</v>
      </c>
      <c r="AK23" s="9">
        <v>8.7799999999999998E-4</v>
      </c>
      <c r="AL23" s="9"/>
      <c r="AM23" s="9"/>
      <c r="AN23" s="9"/>
      <c r="AO23" s="9"/>
      <c r="AP23" s="9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9"/>
      <c r="BB23" s="9"/>
      <c r="BC23" s="9"/>
      <c r="BD23" s="9"/>
      <c r="BE23" s="9"/>
      <c r="BF23" s="9"/>
      <c r="BG23" s="9"/>
      <c r="BH23" s="9"/>
      <c r="BI23" s="9"/>
      <c r="BJ23" s="36"/>
      <c r="BK23" s="36"/>
      <c r="BL23" s="36"/>
      <c r="BM23" s="9">
        <v>3.0000000000000001E-3</v>
      </c>
      <c r="BN23" s="9"/>
      <c r="BO23" s="9"/>
    </row>
    <row r="24" spans="1:67" x14ac:dyDescent="0.3">
      <c r="A24" s="95"/>
      <c r="B24" s="5"/>
      <c r="C24" s="9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6"/>
      <c r="BL24" s="6"/>
      <c r="BM24" s="5"/>
      <c r="BN24" s="5"/>
      <c r="BO24" s="5"/>
    </row>
    <row r="25" spans="1:67" x14ac:dyDescent="0.3">
      <c r="A25" s="95"/>
      <c r="B25" s="5"/>
      <c r="C25" s="9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6"/>
      <c r="BL25" s="6"/>
      <c r="BM25" s="5"/>
      <c r="BN25" s="5"/>
      <c r="BO25" s="5"/>
    </row>
    <row r="26" spans="1:67" x14ac:dyDescent="0.3">
      <c r="A26" s="95"/>
      <c r="B26" s="5"/>
      <c r="C26" s="9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6"/>
      <c r="BL26" s="6"/>
      <c r="BM26" s="5"/>
      <c r="BN26" s="5"/>
      <c r="BO26" s="5"/>
    </row>
    <row r="27" spans="1:67" x14ac:dyDescent="0.3">
      <c r="A27" s="95" t="s">
        <v>20</v>
      </c>
      <c r="B27" s="14" t="s">
        <v>21</v>
      </c>
      <c r="C27" s="96">
        <f>$F$6</f>
        <v>33</v>
      </c>
      <c r="D27" s="5"/>
      <c r="E27" s="5"/>
      <c r="F27" s="5"/>
      <c r="G27" s="5"/>
      <c r="H27" s="5"/>
      <c r="I27" s="5"/>
      <c r="J27" s="5"/>
      <c r="K27" s="91">
        <v>6.0000000000000001E-3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5"/>
      <c r="BB27" s="5"/>
      <c r="BC27" s="5"/>
      <c r="BD27" s="5"/>
      <c r="BE27" s="5"/>
      <c r="BF27" s="5"/>
      <c r="BG27" s="5">
        <v>0.14399999999999999</v>
      </c>
      <c r="BH27" s="5">
        <v>2.5000000000000001E-2</v>
      </c>
      <c r="BI27" s="5">
        <v>1.7000000000000001E-2</v>
      </c>
      <c r="BJ27" s="6">
        <v>4.4999999999999998E-2</v>
      </c>
      <c r="BK27" s="6"/>
      <c r="BL27" s="6"/>
      <c r="BM27" s="5">
        <v>4.0000000000000001E-3</v>
      </c>
      <c r="BN27" s="5">
        <v>5.0000000000000001E-4</v>
      </c>
      <c r="BO27" s="5"/>
    </row>
    <row r="28" spans="1:67" x14ac:dyDescent="0.3">
      <c r="A28" s="95"/>
      <c r="B28" t="s">
        <v>14</v>
      </c>
      <c r="C28" s="97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5"/>
      <c r="BN28" s="5"/>
      <c r="BO28" s="5"/>
    </row>
    <row r="29" spans="1:67" x14ac:dyDescent="0.3">
      <c r="A29" s="95"/>
      <c r="B29" s="9" t="s">
        <v>22</v>
      </c>
      <c r="C29" s="97"/>
      <c r="D29" s="5"/>
      <c r="E29" s="5"/>
      <c r="F29" s="5">
        <v>0.01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6"/>
      <c r="BL29" s="6"/>
      <c r="BM29" s="5"/>
      <c r="BN29" s="5"/>
      <c r="BO29" s="5"/>
    </row>
    <row r="30" spans="1:67" x14ac:dyDescent="0.3">
      <c r="A30" s="95"/>
      <c r="B30" s="15"/>
      <c r="C30" s="9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6"/>
      <c r="BL30" s="6"/>
      <c r="BM30" s="5"/>
      <c r="BN30" s="5"/>
      <c r="BO30" s="5"/>
    </row>
    <row r="31" spans="1:67" x14ac:dyDescent="0.3">
      <c r="A31" s="95"/>
      <c r="B31" s="5"/>
      <c r="C31" s="9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6"/>
      <c r="BL31" s="6"/>
      <c r="BM31" s="5"/>
      <c r="BN31" s="5"/>
      <c r="BO31" s="5"/>
    </row>
    <row r="32" spans="1:67" ht="17.399999999999999" x14ac:dyDescent="0.35">
      <c r="A32" s="38"/>
      <c r="B32" s="39" t="s">
        <v>23</v>
      </c>
      <c r="C32" s="40"/>
      <c r="D32" s="41">
        <f t="shared" ref="D32:BN32" si="0">SUM(D9:D31)</f>
        <v>0.08</v>
      </c>
      <c r="E32" s="41">
        <f t="shared" si="0"/>
        <v>0.05</v>
      </c>
      <c r="F32" s="41">
        <f t="shared" si="0"/>
        <v>3.6999999999999998E-2</v>
      </c>
      <c r="G32" s="41">
        <f t="shared" si="0"/>
        <v>5.9999999999999995E-4</v>
      </c>
      <c r="H32" s="41">
        <f t="shared" si="0"/>
        <v>1.1999999999999999E-3</v>
      </c>
      <c r="I32" s="41">
        <f t="shared" si="0"/>
        <v>0</v>
      </c>
      <c r="J32" s="41">
        <f t="shared" si="0"/>
        <v>0.44945000000000002</v>
      </c>
      <c r="K32" s="41">
        <f t="shared" si="0"/>
        <v>1.6E-2</v>
      </c>
      <c r="L32" s="41">
        <f t="shared" si="0"/>
        <v>7.0000000000000001E-3</v>
      </c>
      <c r="M32" s="41">
        <f t="shared" ref="M32:X32" si="1">SUM(M9:M31)</f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0</v>
      </c>
      <c r="AI32" s="41">
        <f t="shared" si="0"/>
        <v>0</v>
      </c>
      <c r="AJ32" s="41">
        <f t="shared" si="0"/>
        <v>3.9600000000000003E-2</v>
      </c>
      <c r="AK32" s="41">
        <f t="shared" si="0"/>
        <v>8.7799999999999998E-4</v>
      </c>
      <c r="AL32" s="41">
        <f t="shared" si="0"/>
        <v>0</v>
      </c>
      <c r="AM32" s="41">
        <f t="shared" si="0"/>
        <v>0</v>
      </c>
      <c r="AN32" s="41">
        <f t="shared" si="0"/>
        <v>0</v>
      </c>
      <c r="AO32" s="41">
        <f t="shared" si="0"/>
        <v>0</v>
      </c>
      <c r="AP32" s="41">
        <f t="shared" si="0"/>
        <v>0</v>
      </c>
      <c r="AQ32" s="41">
        <f t="shared" si="0"/>
        <v>0.02</v>
      </c>
      <c r="AR32" s="41">
        <f t="shared" si="0"/>
        <v>0</v>
      </c>
      <c r="AS32" s="41">
        <f t="shared" si="0"/>
        <v>0</v>
      </c>
      <c r="AT32" s="41">
        <f t="shared" si="0"/>
        <v>0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3.5000000000000003E-2</v>
      </c>
      <c r="BA32" s="41">
        <f t="shared" si="0"/>
        <v>0.03</v>
      </c>
      <c r="BB32" s="41">
        <f t="shared" si="0"/>
        <v>0</v>
      </c>
      <c r="BC32" s="41">
        <f t="shared" si="0"/>
        <v>0</v>
      </c>
      <c r="BD32" s="41">
        <f t="shared" si="0"/>
        <v>0</v>
      </c>
      <c r="BE32" s="41">
        <f t="shared" si="0"/>
        <v>0.05</v>
      </c>
      <c r="BF32" s="41">
        <f t="shared" si="0"/>
        <v>0</v>
      </c>
      <c r="BG32" s="41">
        <f t="shared" si="0"/>
        <v>0.29399999999999998</v>
      </c>
      <c r="BH32" s="41">
        <f t="shared" si="0"/>
        <v>6.6000000000000003E-2</v>
      </c>
      <c r="BI32" s="41">
        <f t="shared" si="0"/>
        <v>4.2000000000000003E-2</v>
      </c>
      <c r="BJ32" s="41">
        <f t="shared" si="0"/>
        <v>4.4999999999999998E-2</v>
      </c>
      <c r="BK32" s="41">
        <f t="shared" si="0"/>
        <v>0</v>
      </c>
      <c r="BL32" s="41">
        <f t="shared" si="0"/>
        <v>0</v>
      </c>
      <c r="BM32" s="41">
        <f t="shared" si="0"/>
        <v>1.4999999999999999E-2</v>
      </c>
      <c r="BN32" s="41">
        <f t="shared" si="0"/>
        <v>6.0000000000000001E-3</v>
      </c>
      <c r="BO32" s="41">
        <f t="shared" ref="BO32" si="3">SUM(BO9:BO31)</f>
        <v>5.0000000000000002E-5</v>
      </c>
    </row>
    <row r="33" spans="1:69" ht="17.399999999999999" x14ac:dyDescent="0.35">
      <c r="A33" s="38"/>
      <c r="B33" s="39" t="s">
        <v>37</v>
      </c>
      <c r="C33" s="40"/>
      <c r="D33" s="42">
        <f>ROUND(PRODUCT(D32,$F$6),3)</f>
        <v>2.64</v>
      </c>
      <c r="E33" s="42">
        <f t="shared" ref="E33:BO33" si="4">ROUND(PRODUCT(E32,$F$6),3)</f>
        <v>1.65</v>
      </c>
      <c r="F33" s="42">
        <f t="shared" si="4"/>
        <v>1.2210000000000001</v>
      </c>
      <c r="G33" s="42">
        <f t="shared" si="4"/>
        <v>0.02</v>
      </c>
      <c r="H33" s="42">
        <f t="shared" si="4"/>
        <v>0.04</v>
      </c>
      <c r="I33" s="42">
        <f t="shared" si="4"/>
        <v>0</v>
      </c>
      <c r="J33" s="42">
        <f t="shared" si="4"/>
        <v>14.832000000000001</v>
      </c>
      <c r="K33" s="42">
        <f t="shared" si="4"/>
        <v>0.52800000000000002</v>
      </c>
      <c r="L33" s="42">
        <f t="shared" si="4"/>
        <v>0.23100000000000001</v>
      </c>
      <c r="M33" s="42">
        <f t="shared" si="4"/>
        <v>0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v>3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0.495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</v>
      </c>
      <c r="AG33" s="42">
        <f t="shared" si="4"/>
        <v>0</v>
      </c>
      <c r="AH33" s="42">
        <f t="shared" si="4"/>
        <v>0</v>
      </c>
      <c r="AI33" s="42">
        <f t="shared" si="4"/>
        <v>0</v>
      </c>
      <c r="AJ33" s="42">
        <f t="shared" si="4"/>
        <v>1.3069999999999999</v>
      </c>
      <c r="AK33" s="42">
        <f t="shared" si="4"/>
        <v>2.9000000000000001E-2</v>
      </c>
      <c r="AL33" s="42">
        <f t="shared" si="4"/>
        <v>0</v>
      </c>
      <c r="AM33" s="42">
        <f t="shared" si="4"/>
        <v>0</v>
      </c>
      <c r="AN33" s="42">
        <f t="shared" si="4"/>
        <v>0</v>
      </c>
      <c r="AO33" s="42">
        <f t="shared" si="4"/>
        <v>0</v>
      </c>
      <c r="AP33" s="42">
        <f t="shared" si="4"/>
        <v>0</v>
      </c>
      <c r="AQ33" s="42">
        <f t="shared" si="4"/>
        <v>0.66</v>
      </c>
      <c r="AR33" s="42">
        <f t="shared" si="4"/>
        <v>0</v>
      </c>
      <c r="AS33" s="42">
        <f t="shared" si="4"/>
        <v>0</v>
      </c>
      <c r="AT33" s="42">
        <f t="shared" si="4"/>
        <v>0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1.155</v>
      </c>
      <c r="BA33" s="42">
        <f t="shared" si="4"/>
        <v>0.99</v>
      </c>
      <c r="BB33" s="42">
        <f t="shared" si="4"/>
        <v>0</v>
      </c>
      <c r="BC33" s="42">
        <f t="shared" si="4"/>
        <v>0</v>
      </c>
      <c r="BD33" s="42">
        <f t="shared" si="4"/>
        <v>0</v>
      </c>
      <c r="BE33" s="42">
        <f t="shared" si="4"/>
        <v>1.65</v>
      </c>
      <c r="BF33" s="42">
        <f t="shared" si="4"/>
        <v>0</v>
      </c>
      <c r="BG33" s="42">
        <f t="shared" si="4"/>
        <v>9.702</v>
      </c>
      <c r="BH33" s="42">
        <f t="shared" si="4"/>
        <v>2.1779999999999999</v>
      </c>
      <c r="BI33" s="42">
        <f t="shared" si="4"/>
        <v>1.3859999999999999</v>
      </c>
      <c r="BJ33" s="42">
        <f t="shared" si="4"/>
        <v>1.4850000000000001</v>
      </c>
      <c r="BK33" s="42">
        <f t="shared" si="4"/>
        <v>0</v>
      </c>
      <c r="BL33" s="42">
        <f t="shared" si="4"/>
        <v>0</v>
      </c>
      <c r="BM33" s="42">
        <f t="shared" si="4"/>
        <v>0.495</v>
      </c>
      <c r="BN33" s="42">
        <f t="shared" si="4"/>
        <v>0.19800000000000001</v>
      </c>
      <c r="BO33" s="42">
        <f t="shared" si="4"/>
        <v>2E-3</v>
      </c>
    </row>
    <row r="34" spans="1:69" s="43" customFormat="1" ht="18" x14ac:dyDescent="0.35">
      <c r="D34" s="44">
        <f>D33+' 1,5-2 года (день 5)'!D33</f>
        <v>2.88</v>
      </c>
      <c r="E34" s="44">
        <f>E33+' 1,5-2 года (день 5)'!E33</f>
        <v>1.8099999999999998</v>
      </c>
      <c r="F34" s="44">
        <f>F33+' 1,5-2 года (день 5)'!F33</f>
        <v>1.3490000000000002</v>
      </c>
      <c r="G34" s="44">
        <f>G33+' 1,5-2 года (день 5)'!G33</f>
        <v>2.1000000000000001E-2</v>
      </c>
      <c r="H34" s="44">
        <f>H33+' 1,5-2 года (день 5)'!H33</f>
        <v>4.3999999999999997E-2</v>
      </c>
      <c r="I34" s="44">
        <f>I33+' 1,5-2 года (день 5)'!I33</f>
        <v>0</v>
      </c>
      <c r="J34" s="44">
        <f>J33+' 1,5-2 года (день 5)'!J33</f>
        <v>16.2</v>
      </c>
      <c r="K34" s="44">
        <f>K33+' 1,5-2 года (день 5)'!K33</f>
        <v>0.59600000000000009</v>
      </c>
      <c r="L34" s="44">
        <f>L33+' 1,5-2 года (день 5)'!L33</f>
        <v>0.255</v>
      </c>
      <c r="M34" s="44">
        <f>M33+' 1,5-2 года (день 5)'!M33</f>
        <v>0</v>
      </c>
      <c r="N34" s="44">
        <f>N33+' 1,5-2 года (день 5)'!N33</f>
        <v>0</v>
      </c>
      <c r="O34" s="44">
        <f>O33+' 1,5-2 года (день 5)'!O33</f>
        <v>0</v>
      </c>
      <c r="P34" s="44">
        <f>P33+' 1,5-2 года (день 5)'!P33</f>
        <v>0</v>
      </c>
      <c r="Q34" s="44">
        <f>Q33+' 1,5-2 года (день 5)'!Q33</f>
        <v>0</v>
      </c>
      <c r="R34" s="44">
        <f>R33+' 1,5-2 года (день 5)'!R33</f>
        <v>0</v>
      </c>
      <c r="S34" s="44">
        <f>S33+' 1,5-2 года (день 5)'!S33</f>
        <v>0</v>
      </c>
      <c r="T34" s="44">
        <f>T33+' 1,5-2 года (день 5)'!T33</f>
        <v>0</v>
      </c>
      <c r="U34" s="44">
        <f>U33+' 1,5-2 года (день 5)'!U33</f>
        <v>0</v>
      </c>
      <c r="V34" s="44">
        <f>V33+' 1,5-2 года (день 5)'!V33</f>
        <v>0</v>
      </c>
      <c r="W34" s="44">
        <f>W33+' 1,5-2 года (день 5)'!W33</f>
        <v>0</v>
      </c>
      <c r="X34" s="44">
        <f>X33+' 1,5-2 года (день 5)'!X33</f>
        <v>4</v>
      </c>
      <c r="Y34" s="44">
        <f>Y33+' 1,5-2 года (день 5)'!Y33</f>
        <v>0</v>
      </c>
      <c r="Z34" s="44">
        <f>Z33+' 1,5-2 года (день 5)'!Z33</f>
        <v>0</v>
      </c>
      <c r="AA34" s="44">
        <f>AA33+' 1,5-2 года (день 5)'!AA33</f>
        <v>0</v>
      </c>
      <c r="AB34" s="44">
        <f>AB33+' 1,5-2 года (день 5)'!AB33</f>
        <v>0.53500000000000003</v>
      </c>
      <c r="AC34" s="44">
        <f>AC33+' 1,5-2 года (день 5)'!AC33</f>
        <v>0</v>
      </c>
      <c r="AD34" s="44">
        <f>AD33+' 1,5-2 года (день 5)'!AD33</f>
        <v>0</v>
      </c>
      <c r="AE34" s="44">
        <f>AE33+' 1,5-2 года (день 5)'!AE33</f>
        <v>0</v>
      </c>
      <c r="AF34" s="44">
        <f>AF33+' 1,5-2 года (день 5)'!AF33</f>
        <v>0</v>
      </c>
      <c r="AG34" s="44">
        <f>AG33+' 1,5-2 года (день 5)'!AG33</f>
        <v>0</v>
      </c>
      <c r="AH34" s="44">
        <f>AH33+' 1,5-2 года (день 5)'!AH33</f>
        <v>0</v>
      </c>
      <c r="AI34" s="44">
        <f>AI33+' 1,5-2 года (день 5)'!AI33</f>
        <v>0</v>
      </c>
      <c r="AJ34" s="44">
        <f>AJ33+' 1,5-2 года (день 5)'!AJ33</f>
        <v>1.4449999999999998</v>
      </c>
      <c r="AK34" s="44">
        <f>AK33+' 1,5-2 года (день 5)'!AK33</f>
        <v>3.0000000000000002E-2</v>
      </c>
      <c r="AL34" s="44">
        <f>AL33+' 1,5-2 года (день 5)'!AL33</f>
        <v>0</v>
      </c>
      <c r="AM34" s="44">
        <f>AM33+' 1,5-2 года (день 5)'!AM33</f>
        <v>0</v>
      </c>
      <c r="AN34" s="44">
        <f>AN33+' 1,5-2 года (день 5)'!AN33</f>
        <v>0</v>
      </c>
      <c r="AO34" s="44">
        <f>AO33+' 1,5-2 года (день 5)'!AO33</f>
        <v>0</v>
      </c>
      <c r="AP34" s="44">
        <f>AP33+' 1,5-2 года (день 5)'!AP33</f>
        <v>0</v>
      </c>
      <c r="AQ34" s="44">
        <f>AQ33+' 1,5-2 года (день 5)'!AQ33</f>
        <v>0.72</v>
      </c>
      <c r="AR34" s="44">
        <f>AR33+' 1,5-2 года (день 5)'!AR33</f>
        <v>0</v>
      </c>
      <c r="AS34" s="44">
        <f>AS33+' 1,5-2 года (день 5)'!AS33</f>
        <v>0</v>
      </c>
      <c r="AT34" s="44">
        <f>AT33+' 1,5-2 года (день 5)'!AT33</f>
        <v>0</v>
      </c>
      <c r="AU34" s="44">
        <f>AU33+' 1,5-2 года (день 5)'!AU33</f>
        <v>0</v>
      </c>
      <c r="AV34" s="44">
        <f>AV33+' 1,5-2 года (день 5)'!AV33</f>
        <v>0</v>
      </c>
      <c r="AW34" s="44">
        <f>AW33+' 1,5-2 года (день 5)'!AW33</f>
        <v>0</v>
      </c>
      <c r="AX34" s="44">
        <f>AX33+' 1,5-2 года (день 5)'!AX33</f>
        <v>0</v>
      </c>
      <c r="AY34" s="44">
        <f>AY33+' 1,5-2 года (день 5)'!AY33</f>
        <v>0</v>
      </c>
      <c r="AZ34" s="44">
        <f>AZ33+' 1,5-2 года (день 5)'!AZ33</f>
        <v>1.2749999999999999</v>
      </c>
      <c r="BA34" s="44">
        <f>BA33+' 1,5-2 года (день 5)'!BA33</f>
        <v>1.0900000000000001</v>
      </c>
      <c r="BB34" s="44">
        <f>BB33+' 1,5-2 года (день 5)'!BB33</f>
        <v>0</v>
      </c>
      <c r="BC34" s="44">
        <f>BC33+' 1,5-2 года (день 5)'!BC33</f>
        <v>0</v>
      </c>
      <c r="BD34" s="44">
        <f>BD33+' 1,5-2 года (день 5)'!BD33</f>
        <v>0</v>
      </c>
      <c r="BE34" s="44">
        <f>BE33+' 1,5-2 года (день 5)'!BE33</f>
        <v>1.8499999999999999</v>
      </c>
      <c r="BF34" s="44">
        <f>BF33+' 1,5-2 года (день 5)'!BF33</f>
        <v>0</v>
      </c>
      <c r="BG34" s="44">
        <f>BG33+' 1,5-2 года (день 5)'!BG33</f>
        <v>10.502000000000001</v>
      </c>
      <c r="BH34" s="44">
        <f>BH33+' 1,5-2 года (день 5)'!BH33</f>
        <v>2.4580000000000002</v>
      </c>
      <c r="BI34" s="44">
        <f>BI33+' 1,5-2 года (день 5)'!BI33</f>
        <v>1.482</v>
      </c>
      <c r="BJ34" s="44">
        <f>BJ33+' 1,5-2 года (день 5)'!BJ33</f>
        <v>1.605</v>
      </c>
      <c r="BK34" s="44">
        <f>BK33+' 1,5-2 года (день 5)'!BK33</f>
        <v>0</v>
      </c>
      <c r="BL34" s="44">
        <f>BL33+' 1,5-2 года (день 5)'!BL33</f>
        <v>0</v>
      </c>
      <c r="BM34" s="44">
        <f>BM33+' 1,5-2 года (день 5)'!BM33</f>
        <v>0.54300000000000004</v>
      </c>
      <c r="BN34" s="44">
        <f>BN33+' 1,5-2 года (день 5)'!BN33</f>
        <v>0.21400000000000002</v>
      </c>
      <c r="BO34" s="44">
        <f>BO33+' 1,5-2 года (день 5)'!BO33</f>
        <v>2E-3</v>
      </c>
      <c r="BP34" s="45">
        <f>SUM(D34:BN34)</f>
        <v>50.903999999999996</v>
      </c>
    </row>
    <row r="35" spans="1:69" x14ac:dyDescent="0.3">
      <c r="F35" t="s">
        <v>96</v>
      </c>
    </row>
    <row r="37" spans="1:69" x14ac:dyDescent="0.3">
      <c r="F37" t="s">
        <v>105</v>
      </c>
    </row>
    <row r="38" spans="1:69" x14ac:dyDescent="0.3">
      <c r="BP38" s="20"/>
      <c r="BQ38" s="21"/>
    </row>
    <row r="39" spans="1:69" x14ac:dyDescent="0.3">
      <c r="F39" t="s">
        <v>106</v>
      </c>
    </row>
    <row r="46" spans="1:69" ht="17.399999999999999" x14ac:dyDescent="0.35">
      <c r="A46" s="22"/>
      <c r="B46" s="23" t="s">
        <v>25</v>
      </c>
      <c r="C46" s="24" t="s">
        <v>26</v>
      </c>
      <c r="D46" s="85">
        <v>72.72</v>
      </c>
      <c r="E46" s="85">
        <v>76</v>
      </c>
      <c r="F46" s="86">
        <v>85</v>
      </c>
      <c r="G46" s="86">
        <v>596</v>
      </c>
      <c r="H46" s="86">
        <v>1410</v>
      </c>
      <c r="I46" s="86">
        <v>720</v>
      </c>
      <c r="J46" s="85">
        <v>74.92</v>
      </c>
      <c r="K46" s="85">
        <v>874.38</v>
      </c>
      <c r="L46" s="85">
        <v>210.89</v>
      </c>
      <c r="M46" s="86">
        <v>585</v>
      </c>
      <c r="N46" s="85">
        <v>104.38</v>
      </c>
      <c r="O46" s="85">
        <v>331.24</v>
      </c>
      <c r="P46" s="86">
        <v>373.68</v>
      </c>
      <c r="Q46" s="86">
        <v>400</v>
      </c>
      <c r="R46" s="87"/>
      <c r="S46" s="87"/>
      <c r="T46" s="87"/>
      <c r="U46" s="86">
        <v>792</v>
      </c>
      <c r="V46" s="87">
        <v>352.56</v>
      </c>
      <c r="W46" s="87">
        <v>119</v>
      </c>
      <c r="X46" s="86">
        <v>12.9</v>
      </c>
      <c r="Y46" s="88"/>
      <c r="Z46" s="86">
        <v>450</v>
      </c>
      <c r="AA46" s="86">
        <v>381</v>
      </c>
      <c r="AB46" s="86">
        <v>429</v>
      </c>
      <c r="AC46" s="85">
        <v>261</v>
      </c>
      <c r="AD46" s="86">
        <v>125</v>
      </c>
      <c r="AE46" s="86">
        <v>399</v>
      </c>
      <c r="AF46" s="87">
        <v>159</v>
      </c>
      <c r="AG46" s="86">
        <v>227.27</v>
      </c>
      <c r="AH46" s="85">
        <v>68.2</v>
      </c>
      <c r="AI46" s="86">
        <v>59.25</v>
      </c>
      <c r="AJ46" s="86">
        <v>43.4</v>
      </c>
      <c r="AK46" s="87">
        <v>190</v>
      </c>
      <c r="AL46" s="86">
        <v>207</v>
      </c>
      <c r="AM46" s="87">
        <v>345.99</v>
      </c>
      <c r="AN46" s="86">
        <v>300</v>
      </c>
      <c r="AO46" s="88"/>
      <c r="AP46" s="86">
        <v>216.1</v>
      </c>
      <c r="AQ46" s="89">
        <v>63.75</v>
      </c>
      <c r="AR46" s="86">
        <v>65.33</v>
      </c>
      <c r="AS46" s="86">
        <v>76</v>
      </c>
      <c r="AT46" s="86">
        <v>67.14</v>
      </c>
      <c r="AU46" s="86">
        <v>69.33</v>
      </c>
      <c r="AV46" s="86">
        <v>51.25</v>
      </c>
      <c r="AW46" s="86">
        <v>77.14</v>
      </c>
      <c r="AX46" s="89">
        <v>68</v>
      </c>
      <c r="AY46" s="89">
        <v>60</v>
      </c>
      <c r="AZ46" s="86">
        <v>137.33000000000001</v>
      </c>
      <c r="BA46" s="86">
        <v>296</v>
      </c>
      <c r="BB46" s="86">
        <v>513</v>
      </c>
      <c r="BC46" s="86">
        <v>558</v>
      </c>
      <c r="BD46" s="86">
        <v>261</v>
      </c>
      <c r="BE46" s="86">
        <v>399</v>
      </c>
      <c r="BF46" s="88"/>
      <c r="BG46" s="86">
        <v>27</v>
      </c>
      <c r="BH46" s="86">
        <v>47</v>
      </c>
      <c r="BI46" s="86">
        <v>26</v>
      </c>
      <c r="BJ46" s="86">
        <v>51</v>
      </c>
      <c r="BK46" s="86">
        <v>62</v>
      </c>
      <c r="BL46" s="86">
        <v>314</v>
      </c>
      <c r="BM46" s="86">
        <v>138.88</v>
      </c>
      <c r="BN46" s="89">
        <v>22</v>
      </c>
      <c r="BO46" s="90"/>
    </row>
    <row r="47" spans="1:69" ht="17.399999999999999" x14ac:dyDescent="0.35">
      <c r="B47" s="16" t="s">
        <v>27</v>
      </c>
      <c r="C47" s="17" t="s">
        <v>26</v>
      </c>
      <c r="D47" s="18">
        <f>D46/1000</f>
        <v>7.2719999999999993E-2</v>
      </c>
      <c r="E47" s="18">
        <f t="shared" ref="E47:BN47" si="5">E46/1000</f>
        <v>7.5999999999999998E-2</v>
      </c>
      <c r="F47" s="18">
        <f t="shared" si="5"/>
        <v>8.5000000000000006E-2</v>
      </c>
      <c r="G47" s="18">
        <f t="shared" si="5"/>
        <v>0.59599999999999997</v>
      </c>
      <c r="H47" s="18">
        <f t="shared" si="5"/>
        <v>1.41</v>
      </c>
      <c r="I47" s="18">
        <f t="shared" si="5"/>
        <v>0.72</v>
      </c>
      <c r="J47" s="18">
        <f t="shared" si="5"/>
        <v>7.492E-2</v>
      </c>
      <c r="K47" s="18">
        <f t="shared" si="5"/>
        <v>0.87438000000000005</v>
      </c>
      <c r="L47" s="18">
        <f t="shared" si="5"/>
        <v>0.21088999999999999</v>
      </c>
      <c r="M47" s="18">
        <f t="shared" si="5"/>
        <v>0.58499999999999996</v>
      </c>
      <c r="N47" s="18">
        <f t="shared" si="5"/>
        <v>0.10438</v>
      </c>
      <c r="O47" s="18">
        <f t="shared" si="5"/>
        <v>0.33124000000000003</v>
      </c>
      <c r="P47" s="18">
        <f t="shared" si="5"/>
        <v>0.37368000000000001</v>
      </c>
      <c r="Q47" s="18">
        <f t="shared" si="5"/>
        <v>0.4</v>
      </c>
      <c r="R47" s="18">
        <f t="shared" si="5"/>
        <v>0</v>
      </c>
      <c r="S47" s="18">
        <f t="shared" si="5"/>
        <v>0</v>
      </c>
      <c r="T47" s="18">
        <f t="shared" si="5"/>
        <v>0</v>
      </c>
      <c r="U47" s="18">
        <f t="shared" si="5"/>
        <v>0.79200000000000004</v>
      </c>
      <c r="V47" s="18">
        <f t="shared" si="5"/>
        <v>0.35255999999999998</v>
      </c>
      <c r="W47" s="18">
        <f t="shared" si="5"/>
        <v>0.11899999999999999</v>
      </c>
      <c r="X47" s="18">
        <f t="shared" si="5"/>
        <v>1.29E-2</v>
      </c>
      <c r="Y47" s="18">
        <f t="shared" si="5"/>
        <v>0</v>
      </c>
      <c r="Z47" s="18">
        <f t="shared" si="5"/>
        <v>0.45</v>
      </c>
      <c r="AA47" s="18">
        <f t="shared" si="5"/>
        <v>0.38100000000000001</v>
      </c>
      <c r="AB47" s="18">
        <f t="shared" si="5"/>
        <v>0.42899999999999999</v>
      </c>
      <c r="AC47" s="18">
        <f t="shared" si="5"/>
        <v>0.26100000000000001</v>
      </c>
      <c r="AD47" s="18">
        <f t="shared" si="5"/>
        <v>0.125</v>
      </c>
      <c r="AE47" s="18">
        <f t="shared" si="5"/>
        <v>0.39900000000000002</v>
      </c>
      <c r="AF47" s="18">
        <f t="shared" si="5"/>
        <v>0.159</v>
      </c>
      <c r="AG47" s="18">
        <f t="shared" si="5"/>
        <v>0.22727</v>
      </c>
      <c r="AH47" s="18">
        <f t="shared" si="5"/>
        <v>6.8199999999999997E-2</v>
      </c>
      <c r="AI47" s="18">
        <f t="shared" si="5"/>
        <v>5.9249999999999997E-2</v>
      </c>
      <c r="AJ47" s="18">
        <f t="shared" si="5"/>
        <v>4.3400000000000001E-2</v>
      </c>
      <c r="AK47" s="18">
        <f t="shared" si="5"/>
        <v>0.19</v>
      </c>
      <c r="AL47" s="18">
        <f t="shared" si="5"/>
        <v>0.20699999999999999</v>
      </c>
      <c r="AM47" s="18">
        <f t="shared" si="5"/>
        <v>0.34599000000000002</v>
      </c>
      <c r="AN47" s="18">
        <f t="shared" si="5"/>
        <v>0.3</v>
      </c>
      <c r="AO47" s="18">
        <f t="shared" si="5"/>
        <v>0</v>
      </c>
      <c r="AP47" s="18">
        <f t="shared" si="5"/>
        <v>0.21609999999999999</v>
      </c>
      <c r="AQ47" s="18">
        <f t="shared" si="5"/>
        <v>6.3750000000000001E-2</v>
      </c>
      <c r="AR47" s="18">
        <f t="shared" si="5"/>
        <v>6.5329999999999999E-2</v>
      </c>
      <c r="AS47" s="18">
        <f t="shared" si="5"/>
        <v>7.5999999999999998E-2</v>
      </c>
      <c r="AT47" s="18">
        <f t="shared" si="5"/>
        <v>6.7140000000000005E-2</v>
      </c>
      <c r="AU47" s="18">
        <f t="shared" si="5"/>
        <v>6.9330000000000003E-2</v>
      </c>
      <c r="AV47" s="18">
        <f t="shared" si="5"/>
        <v>5.1249999999999997E-2</v>
      </c>
      <c r="AW47" s="18">
        <f t="shared" si="5"/>
        <v>7.714E-2</v>
      </c>
      <c r="AX47" s="18">
        <f t="shared" si="5"/>
        <v>6.8000000000000005E-2</v>
      </c>
      <c r="AY47" s="18">
        <f t="shared" si="5"/>
        <v>0.06</v>
      </c>
      <c r="AZ47" s="18">
        <f t="shared" si="5"/>
        <v>0.13733000000000001</v>
      </c>
      <c r="BA47" s="18">
        <f t="shared" si="5"/>
        <v>0.29599999999999999</v>
      </c>
      <c r="BB47" s="18">
        <f t="shared" si="5"/>
        <v>0.51300000000000001</v>
      </c>
      <c r="BC47" s="18">
        <f t="shared" si="5"/>
        <v>0.55800000000000005</v>
      </c>
      <c r="BD47" s="18">
        <f t="shared" si="5"/>
        <v>0.26100000000000001</v>
      </c>
      <c r="BE47" s="18">
        <f t="shared" si="5"/>
        <v>0.39900000000000002</v>
      </c>
      <c r="BF47" s="18">
        <f t="shared" si="5"/>
        <v>0</v>
      </c>
      <c r="BG47" s="18">
        <f t="shared" si="5"/>
        <v>2.7E-2</v>
      </c>
      <c r="BH47" s="18">
        <f t="shared" si="5"/>
        <v>4.7E-2</v>
      </c>
      <c r="BI47" s="18">
        <f t="shared" si="5"/>
        <v>2.5999999999999999E-2</v>
      </c>
      <c r="BJ47" s="18">
        <f t="shared" si="5"/>
        <v>5.0999999999999997E-2</v>
      </c>
      <c r="BK47" s="18">
        <f t="shared" si="5"/>
        <v>6.2E-2</v>
      </c>
      <c r="BL47" s="18">
        <f t="shared" si="5"/>
        <v>0.314</v>
      </c>
      <c r="BM47" s="18">
        <f t="shared" si="5"/>
        <v>0.13888</v>
      </c>
      <c r="BN47" s="18">
        <f t="shared" si="5"/>
        <v>2.1999999999999999E-2</v>
      </c>
      <c r="BO47" s="18">
        <f t="shared" ref="BO47" si="6">BO46/1000</f>
        <v>0</v>
      </c>
    </row>
    <row r="48" spans="1:69" ht="17.399999999999999" x14ac:dyDescent="0.35">
      <c r="A48" s="26"/>
      <c r="B48" s="27" t="s">
        <v>28</v>
      </c>
      <c r="C48" s="99"/>
      <c r="D48" s="28">
        <f>D33*D46</f>
        <v>191.98080000000002</v>
      </c>
      <c r="E48" s="28">
        <f t="shared" ref="E48:BN48" si="7">E33*E46</f>
        <v>125.39999999999999</v>
      </c>
      <c r="F48" s="28">
        <f t="shared" si="7"/>
        <v>103.78500000000001</v>
      </c>
      <c r="G48" s="28">
        <f t="shared" si="7"/>
        <v>11.92</v>
      </c>
      <c r="H48" s="28">
        <f t="shared" si="7"/>
        <v>56.4</v>
      </c>
      <c r="I48" s="28">
        <f t="shared" si="7"/>
        <v>0</v>
      </c>
      <c r="J48" s="28">
        <f t="shared" si="7"/>
        <v>1111.21344</v>
      </c>
      <c r="K48" s="28">
        <f t="shared" si="7"/>
        <v>461.67264</v>
      </c>
      <c r="L48" s="28">
        <f t="shared" si="7"/>
        <v>48.715589999999999</v>
      </c>
      <c r="M48" s="28">
        <f t="shared" si="7"/>
        <v>0</v>
      </c>
      <c r="N48" s="28">
        <f t="shared" si="7"/>
        <v>0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0</v>
      </c>
      <c r="U48" s="28">
        <f t="shared" si="7"/>
        <v>0</v>
      </c>
      <c r="V48" s="28">
        <f t="shared" si="7"/>
        <v>0</v>
      </c>
      <c r="W48" s="28">
        <f t="shared" si="7"/>
        <v>0</v>
      </c>
      <c r="X48" s="28">
        <f t="shared" si="7"/>
        <v>38.700000000000003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212.35499999999999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si="7"/>
        <v>0</v>
      </c>
      <c r="AG48" s="28">
        <f t="shared" si="7"/>
        <v>0</v>
      </c>
      <c r="AH48" s="28">
        <f t="shared" si="7"/>
        <v>0</v>
      </c>
      <c r="AI48" s="28">
        <f t="shared" si="7"/>
        <v>0</v>
      </c>
      <c r="AJ48" s="28">
        <f t="shared" si="7"/>
        <v>56.723799999999997</v>
      </c>
      <c r="AK48" s="28">
        <f t="shared" si="7"/>
        <v>5.5100000000000007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42.075000000000003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158.61615</v>
      </c>
      <c r="BA48" s="28">
        <f t="shared" si="7"/>
        <v>293.04000000000002</v>
      </c>
      <c r="BB48" s="28">
        <f t="shared" si="7"/>
        <v>0</v>
      </c>
      <c r="BC48" s="28">
        <f t="shared" si="7"/>
        <v>0</v>
      </c>
      <c r="BD48" s="28">
        <f t="shared" si="7"/>
        <v>0</v>
      </c>
      <c r="BE48" s="28">
        <f t="shared" si="7"/>
        <v>658.34999999999991</v>
      </c>
      <c r="BF48" s="28">
        <f t="shared" si="7"/>
        <v>0</v>
      </c>
      <c r="BG48" s="28">
        <f t="shared" si="7"/>
        <v>261.95400000000001</v>
      </c>
      <c r="BH48" s="28">
        <f t="shared" si="7"/>
        <v>102.366</v>
      </c>
      <c r="BI48" s="28">
        <f t="shared" si="7"/>
        <v>36.035999999999994</v>
      </c>
      <c r="BJ48" s="28">
        <f t="shared" si="7"/>
        <v>75.734999999999999</v>
      </c>
      <c r="BK48" s="28">
        <f t="shared" si="7"/>
        <v>0</v>
      </c>
      <c r="BL48" s="28">
        <f t="shared" si="7"/>
        <v>0</v>
      </c>
      <c r="BM48" s="28">
        <f t="shared" si="7"/>
        <v>68.745599999999996</v>
      </c>
      <c r="BN48" s="28">
        <f t="shared" si="7"/>
        <v>4.3559999999999999</v>
      </c>
      <c r="BO48" s="28">
        <f t="shared" ref="BO48" si="8">BO33*BO46</f>
        <v>0</v>
      </c>
      <c r="BP48" s="29">
        <f>SUM(D48:BN48)</f>
        <v>4125.6500199999991</v>
      </c>
      <c r="BQ48" s="30">
        <f>BP48/$C$9</f>
        <v>125.01969757575755</v>
      </c>
    </row>
    <row r="49" spans="1:69" ht="17.399999999999999" x14ac:dyDescent="0.35">
      <c r="A49" s="26"/>
      <c r="B49" s="27" t="s">
        <v>29</v>
      </c>
      <c r="C49" s="99"/>
      <c r="D49" s="28">
        <f>D33*D46</f>
        <v>191.98080000000002</v>
      </c>
      <c r="E49" s="28">
        <f t="shared" ref="E49:BN49" si="9">E33*E46</f>
        <v>125.39999999999999</v>
      </c>
      <c r="F49" s="28">
        <f t="shared" si="9"/>
        <v>103.78500000000001</v>
      </c>
      <c r="G49" s="28">
        <f t="shared" si="9"/>
        <v>11.92</v>
      </c>
      <c r="H49" s="28">
        <f t="shared" si="9"/>
        <v>56.4</v>
      </c>
      <c r="I49" s="28">
        <f t="shared" si="9"/>
        <v>0</v>
      </c>
      <c r="J49" s="28">
        <f t="shared" si="9"/>
        <v>1111.21344</v>
      </c>
      <c r="K49" s="28">
        <f t="shared" si="9"/>
        <v>461.67264</v>
      </c>
      <c r="L49" s="28">
        <f t="shared" si="9"/>
        <v>48.715589999999999</v>
      </c>
      <c r="M49" s="28">
        <f t="shared" si="9"/>
        <v>0</v>
      </c>
      <c r="N49" s="28">
        <f t="shared" si="9"/>
        <v>0</v>
      </c>
      <c r="O49" s="28">
        <f t="shared" si="9"/>
        <v>0</v>
      </c>
      <c r="P49" s="28">
        <f t="shared" si="9"/>
        <v>0</v>
      </c>
      <c r="Q49" s="28">
        <f t="shared" si="9"/>
        <v>0</v>
      </c>
      <c r="R49" s="28">
        <f t="shared" si="9"/>
        <v>0</v>
      </c>
      <c r="S49" s="28">
        <f t="shared" si="9"/>
        <v>0</v>
      </c>
      <c r="T49" s="28">
        <f t="shared" si="9"/>
        <v>0</v>
      </c>
      <c r="U49" s="28">
        <f t="shared" si="9"/>
        <v>0</v>
      </c>
      <c r="V49" s="28">
        <f t="shared" si="9"/>
        <v>0</v>
      </c>
      <c r="W49" s="28">
        <f t="shared" si="9"/>
        <v>0</v>
      </c>
      <c r="X49" s="28">
        <f t="shared" si="9"/>
        <v>38.700000000000003</v>
      </c>
      <c r="Y49" s="28">
        <f t="shared" si="9"/>
        <v>0</v>
      </c>
      <c r="Z49" s="28">
        <f t="shared" si="9"/>
        <v>0</v>
      </c>
      <c r="AA49" s="28">
        <f t="shared" si="9"/>
        <v>0</v>
      </c>
      <c r="AB49" s="28">
        <f t="shared" si="9"/>
        <v>212.35499999999999</v>
      </c>
      <c r="AC49" s="28">
        <f t="shared" si="9"/>
        <v>0</v>
      </c>
      <c r="AD49" s="28">
        <f t="shared" si="9"/>
        <v>0</v>
      </c>
      <c r="AE49" s="28">
        <f t="shared" si="9"/>
        <v>0</v>
      </c>
      <c r="AF49" s="28">
        <f t="shared" si="9"/>
        <v>0</v>
      </c>
      <c r="AG49" s="28">
        <f t="shared" si="9"/>
        <v>0</v>
      </c>
      <c r="AH49" s="28">
        <f t="shared" si="9"/>
        <v>0</v>
      </c>
      <c r="AI49" s="28">
        <f t="shared" si="9"/>
        <v>0</v>
      </c>
      <c r="AJ49" s="28">
        <f t="shared" si="9"/>
        <v>56.723799999999997</v>
      </c>
      <c r="AK49" s="28">
        <f t="shared" si="9"/>
        <v>5.5100000000000007</v>
      </c>
      <c r="AL49" s="28">
        <f t="shared" si="9"/>
        <v>0</v>
      </c>
      <c r="AM49" s="28">
        <f t="shared" si="9"/>
        <v>0</v>
      </c>
      <c r="AN49" s="28">
        <f t="shared" si="9"/>
        <v>0</v>
      </c>
      <c r="AO49" s="28">
        <f t="shared" si="9"/>
        <v>0</v>
      </c>
      <c r="AP49" s="28">
        <f t="shared" si="9"/>
        <v>0</v>
      </c>
      <c r="AQ49" s="28">
        <f t="shared" si="9"/>
        <v>42.075000000000003</v>
      </c>
      <c r="AR49" s="28">
        <f t="shared" si="9"/>
        <v>0</v>
      </c>
      <c r="AS49" s="28">
        <f t="shared" si="9"/>
        <v>0</v>
      </c>
      <c r="AT49" s="28">
        <f t="shared" si="9"/>
        <v>0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158.61615</v>
      </c>
      <c r="BA49" s="28">
        <f t="shared" si="9"/>
        <v>293.04000000000002</v>
      </c>
      <c r="BB49" s="28">
        <f t="shared" si="9"/>
        <v>0</v>
      </c>
      <c r="BC49" s="28">
        <f t="shared" si="9"/>
        <v>0</v>
      </c>
      <c r="BD49" s="28">
        <f t="shared" si="9"/>
        <v>0</v>
      </c>
      <c r="BE49" s="28">
        <f t="shared" si="9"/>
        <v>658.34999999999991</v>
      </c>
      <c r="BF49" s="28">
        <f t="shared" si="9"/>
        <v>0</v>
      </c>
      <c r="BG49" s="28">
        <f t="shared" si="9"/>
        <v>261.95400000000001</v>
      </c>
      <c r="BH49" s="28">
        <f t="shared" si="9"/>
        <v>102.366</v>
      </c>
      <c r="BI49" s="28">
        <f t="shared" si="9"/>
        <v>36.035999999999994</v>
      </c>
      <c r="BJ49" s="28">
        <f t="shared" si="9"/>
        <v>75.734999999999999</v>
      </c>
      <c r="BK49" s="28">
        <f t="shared" si="9"/>
        <v>0</v>
      </c>
      <c r="BL49" s="28">
        <f t="shared" si="9"/>
        <v>0</v>
      </c>
      <c r="BM49" s="28">
        <f t="shared" si="9"/>
        <v>68.745599999999996</v>
      </c>
      <c r="BN49" s="28">
        <f t="shared" si="9"/>
        <v>4.3559999999999999</v>
      </c>
      <c r="BO49" s="28">
        <f t="shared" ref="BO49" si="10">BO33*BO46</f>
        <v>0</v>
      </c>
      <c r="BP49" s="29">
        <f>SUM(D49:BN49)</f>
        <v>4125.6500199999991</v>
      </c>
      <c r="BQ49" s="30">
        <f>BP49/$C$9</f>
        <v>125.01969757575755</v>
      </c>
    </row>
    <row r="50" spans="1:69" x14ac:dyDescent="0.3">
      <c r="A50" s="31"/>
      <c r="B50" s="31" t="s">
        <v>30</v>
      </c>
    </row>
    <row r="51" spans="1:69" x14ac:dyDescent="0.3">
      <c r="A51" s="31"/>
      <c r="B51" s="31" t="s">
        <v>31</v>
      </c>
      <c r="BQ51" s="32">
        <f>BQ66+BQ84+BQ100+BQ116</f>
        <v>125.115514</v>
      </c>
    </row>
    <row r="53" spans="1:69" x14ac:dyDescent="0.3">
      <c r="J53" s="1"/>
    </row>
    <row r="54" spans="1:69" ht="15" customHeight="1" x14ac:dyDescent="0.3">
      <c r="A54" s="103"/>
      <c r="B54" s="3" t="s">
        <v>2</v>
      </c>
      <c r="C54" s="101" t="s">
        <v>3</v>
      </c>
      <c r="D54" s="100" t="str">
        <f t="shared" ref="D54:BN54" si="11">D7</f>
        <v>Хлеб пшеничный</v>
      </c>
      <c r="E54" s="100" t="str">
        <f t="shared" si="11"/>
        <v>Хлеб ржано-пшеничный</v>
      </c>
      <c r="F54" s="100" t="str">
        <f t="shared" si="11"/>
        <v>Сахар</v>
      </c>
      <c r="G54" s="100" t="str">
        <f t="shared" si="11"/>
        <v>Чай</v>
      </c>
      <c r="H54" s="100" t="str">
        <f t="shared" si="11"/>
        <v>Какао</v>
      </c>
      <c r="I54" s="100" t="str">
        <f t="shared" si="11"/>
        <v>Кофейный напиток</v>
      </c>
      <c r="J54" s="100" t="str">
        <f t="shared" si="11"/>
        <v>Молоко 2,5%</v>
      </c>
      <c r="K54" s="100" t="str">
        <f t="shared" si="11"/>
        <v>Масло сливочное</v>
      </c>
      <c r="L54" s="100" t="str">
        <f t="shared" si="11"/>
        <v>Сметана 15%</v>
      </c>
      <c r="M54" s="100" t="str">
        <f t="shared" si="11"/>
        <v>Молоко сухое</v>
      </c>
      <c r="N54" s="100" t="str">
        <f t="shared" si="11"/>
        <v>Снежок 2,5 %</v>
      </c>
      <c r="O54" s="100" t="str">
        <f t="shared" si="11"/>
        <v>Творог 5%</v>
      </c>
      <c r="P54" s="100" t="str">
        <f t="shared" si="11"/>
        <v>Молоко сгущенное</v>
      </c>
      <c r="Q54" s="100" t="str">
        <f t="shared" si="11"/>
        <v xml:space="preserve">Джем Сава </v>
      </c>
      <c r="R54" s="100" t="str">
        <f t="shared" si="11"/>
        <v>Сыр</v>
      </c>
      <c r="S54" s="100" t="str">
        <f t="shared" si="11"/>
        <v>Зеленый горошек</v>
      </c>
      <c r="T54" s="100" t="str">
        <f t="shared" si="11"/>
        <v>Кукуруза консервирован.</v>
      </c>
      <c r="U54" s="100" t="str">
        <f t="shared" si="11"/>
        <v>Консервы рыбные</v>
      </c>
      <c r="V54" s="100" t="str">
        <f t="shared" si="11"/>
        <v>Огурцы консервирован.</v>
      </c>
      <c r="W54" s="100" t="str">
        <f>W7</f>
        <v>Огурцы свежие</v>
      </c>
      <c r="X54" s="100" t="str">
        <f t="shared" si="11"/>
        <v>Яйцо</v>
      </c>
      <c r="Y54" s="100" t="str">
        <f t="shared" si="11"/>
        <v>Икра кабачковая</v>
      </c>
      <c r="Z54" s="100" t="str">
        <f t="shared" si="11"/>
        <v>Изюм</v>
      </c>
      <c r="AA54" s="100" t="str">
        <f t="shared" si="11"/>
        <v>Курага</v>
      </c>
      <c r="AB54" s="100" t="str">
        <f t="shared" si="11"/>
        <v>Чернослив</v>
      </c>
      <c r="AC54" s="100" t="str">
        <f t="shared" si="11"/>
        <v>Шиповник</v>
      </c>
      <c r="AD54" s="100" t="str">
        <f t="shared" si="11"/>
        <v>Сухофрукты</v>
      </c>
      <c r="AE54" s="100" t="str">
        <f t="shared" si="11"/>
        <v>Ягода свежемороженная</v>
      </c>
      <c r="AF54" s="100" t="str">
        <f t="shared" si="11"/>
        <v>Лимон</v>
      </c>
      <c r="AG54" s="100" t="str">
        <f t="shared" si="11"/>
        <v>Кисель</v>
      </c>
      <c r="AH54" s="100" t="str">
        <f t="shared" si="11"/>
        <v xml:space="preserve">Сок </v>
      </c>
      <c r="AI54" s="100" t="str">
        <f t="shared" si="11"/>
        <v>Макаронные изделия</v>
      </c>
      <c r="AJ54" s="100" t="str">
        <f t="shared" si="11"/>
        <v>Мука</v>
      </c>
      <c r="AK54" s="100" t="str">
        <f t="shared" si="11"/>
        <v>Дрожжи</v>
      </c>
      <c r="AL54" s="100" t="str">
        <f t="shared" si="11"/>
        <v>Печенье</v>
      </c>
      <c r="AM54" s="100" t="str">
        <f t="shared" si="11"/>
        <v>Пряники</v>
      </c>
      <c r="AN54" s="100" t="str">
        <f t="shared" si="11"/>
        <v>Вафли</v>
      </c>
      <c r="AO54" s="100" t="str">
        <f t="shared" si="11"/>
        <v>Конфеты</v>
      </c>
      <c r="AP54" s="100" t="str">
        <f t="shared" si="11"/>
        <v>Повидло Сава</v>
      </c>
      <c r="AQ54" s="100" t="str">
        <f t="shared" si="11"/>
        <v>Крупа геркулес</v>
      </c>
      <c r="AR54" s="100" t="str">
        <f t="shared" si="11"/>
        <v>Крупа горох</v>
      </c>
      <c r="AS54" s="100" t="str">
        <f t="shared" si="11"/>
        <v>Крупа гречневая</v>
      </c>
      <c r="AT54" s="100" t="str">
        <f t="shared" si="11"/>
        <v>Крупа кукурузная</v>
      </c>
      <c r="AU54" s="100" t="str">
        <f t="shared" si="11"/>
        <v>Крупа манная</v>
      </c>
      <c r="AV54" s="100" t="str">
        <f t="shared" si="11"/>
        <v>Крупа перловая</v>
      </c>
      <c r="AW54" s="100" t="str">
        <f t="shared" si="11"/>
        <v>Крупа пшеничная</v>
      </c>
      <c r="AX54" s="100" t="str">
        <f t="shared" si="11"/>
        <v>Крупа пшено</v>
      </c>
      <c r="AY54" s="100" t="str">
        <f t="shared" si="11"/>
        <v>Крупа ячневая</v>
      </c>
      <c r="AZ54" s="100" t="str">
        <f t="shared" si="11"/>
        <v>Рис</v>
      </c>
      <c r="BA54" s="100" t="str">
        <f t="shared" si="11"/>
        <v>Цыпленок бройлер</v>
      </c>
      <c r="BB54" s="100" t="str">
        <f t="shared" si="11"/>
        <v>Филе куриное</v>
      </c>
      <c r="BC54" s="100" t="str">
        <f t="shared" si="11"/>
        <v>Фарш говяжий</v>
      </c>
      <c r="BD54" s="100" t="str">
        <f t="shared" si="11"/>
        <v>Печень куриная</v>
      </c>
      <c r="BE54" s="100" t="str">
        <f t="shared" si="11"/>
        <v>Филе минтая</v>
      </c>
      <c r="BF54" s="100" t="str">
        <f t="shared" si="11"/>
        <v>Филе сельди слабосол.</v>
      </c>
      <c r="BG54" s="100" t="str">
        <f t="shared" si="11"/>
        <v>Картофель</v>
      </c>
      <c r="BH54" s="100" t="str">
        <f t="shared" si="11"/>
        <v>Морковь</v>
      </c>
      <c r="BI54" s="100" t="str">
        <f t="shared" si="11"/>
        <v>Лук</v>
      </c>
      <c r="BJ54" s="100" t="str">
        <f t="shared" si="11"/>
        <v>Капуста</v>
      </c>
      <c r="BK54" s="100" t="str">
        <f t="shared" si="11"/>
        <v>Свекла</v>
      </c>
      <c r="BL54" s="100" t="str">
        <f t="shared" si="11"/>
        <v>Томатная паста</v>
      </c>
      <c r="BM54" s="100" t="str">
        <f t="shared" si="11"/>
        <v>Масло растительное</v>
      </c>
      <c r="BN54" s="100" t="str">
        <f t="shared" si="11"/>
        <v>Соль</v>
      </c>
      <c r="BO54" s="100" t="str">
        <f t="shared" ref="BO54" si="12">BO7</f>
        <v>Аскорбиновая кислота</v>
      </c>
      <c r="BP54" s="94" t="s">
        <v>4</v>
      </c>
      <c r="BQ54" s="94" t="s">
        <v>5</v>
      </c>
    </row>
    <row r="55" spans="1:69" ht="45.75" customHeight="1" x14ac:dyDescent="0.3">
      <c r="A55" s="104"/>
      <c r="B55" s="4" t="s">
        <v>6</v>
      </c>
      <c r="C55" s="102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94"/>
      <c r="BQ55" s="94"/>
    </row>
    <row r="56" spans="1:69" x14ac:dyDescent="0.3">
      <c r="A56" s="95" t="s">
        <v>7</v>
      </c>
      <c r="B56" s="5" t="s">
        <v>8</v>
      </c>
      <c r="C56" s="96">
        <f>$F$6</f>
        <v>33</v>
      </c>
      <c r="D56" s="5">
        <f t="shared" ref="D56:BN60" si="13">D9</f>
        <v>0</v>
      </c>
      <c r="E56" s="5">
        <f t="shared" si="13"/>
        <v>0</v>
      </c>
      <c r="F56" s="5">
        <f t="shared" si="13"/>
        <v>4.0000000000000001E-3</v>
      </c>
      <c r="G56" s="5">
        <f t="shared" si="13"/>
        <v>0</v>
      </c>
      <c r="H56" s="5">
        <f t="shared" si="13"/>
        <v>0</v>
      </c>
      <c r="I56" s="5">
        <f t="shared" si="13"/>
        <v>0</v>
      </c>
      <c r="J56" s="5">
        <f t="shared" si="13"/>
        <v>0.15</v>
      </c>
      <c r="K56" s="5">
        <f t="shared" si="13"/>
        <v>2E-3</v>
      </c>
      <c r="L56" s="5">
        <f t="shared" si="13"/>
        <v>0</v>
      </c>
      <c r="M56" s="5">
        <f t="shared" si="13"/>
        <v>0</v>
      </c>
      <c r="N56" s="5">
        <f t="shared" si="13"/>
        <v>0</v>
      </c>
      <c r="O56" s="5">
        <f t="shared" si="13"/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>
        <f>W9</f>
        <v>0</v>
      </c>
      <c r="X56" s="5">
        <f t="shared" si="13"/>
        <v>0</v>
      </c>
      <c r="Y56" s="5">
        <f t="shared" si="13"/>
        <v>0</v>
      </c>
      <c r="Z56" s="5">
        <f t="shared" si="13"/>
        <v>0</v>
      </c>
      <c r="AA56" s="5">
        <f t="shared" si="13"/>
        <v>0</v>
      </c>
      <c r="AB56" s="5">
        <f t="shared" si="13"/>
        <v>0</v>
      </c>
      <c r="AC56" s="5">
        <f t="shared" si="13"/>
        <v>0</v>
      </c>
      <c r="AD56" s="5">
        <f t="shared" si="13"/>
        <v>0</v>
      </c>
      <c r="AE56" s="5">
        <f t="shared" si="13"/>
        <v>0</v>
      </c>
      <c r="AF56" s="5">
        <f t="shared" si="13"/>
        <v>0</v>
      </c>
      <c r="AG56" s="5">
        <f t="shared" si="13"/>
        <v>0</v>
      </c>
      <c r="AH56" s="5">
        <f t="shared" si="13"/>
        <v>0</v>
      </c>
      <c r="AI56" s="5">
        <f t="shared" si="13"/>
        <v>0</v>
      </c>
      <c r="AJ56" s="5">
        <f t="shared" si="13"/>
        <v>0</v>
      </c>
      <c r="AK56" s="5">
        <f t="shared" si="13"/>
        <v>0</v>
      </c>
      <c r="AL56" s="5">
        <f t="shared" si="13"/>
        <v>0</v>
      </c>
      <c r="AM56" s="5">
        <f t="shared" si="13"/>
        <v>0</v>
      </c>
      <c r="AN56" s="5">
        <f t="shared" si="13"/>
        <v>0</v>
      </c>
      <c r="AO56" s="5">
        <f t="shared" si="13"/>
        <v>0</v>
      </c>
      <c r="AP56" s="5">
        <f t="shared" si="13"/>
        <v>0</v>
      </c>
      <c r="AQ56" s="5">
        <f t="shared" si="13"/>
        <v>0.02</v>
      </c>
      <c r="AR56" s="5">
        <f t="shared" si="13"/>
        <v>0</v>
      </c>
      <c r="AS56" s="5">
        <f t="shared" si="13"/>
        <v>0</v>
      </c>
      <c r="AT56" s="5">
        <f t="shared" si="13"/>
        <v>0</v>
      </c>
      <c r="AU56" s="5">
        <f t="shared" si="13"/>
        <v>0</v>
      </c>
      <c r="AV56" s="5">
        <f t="shared" si="13"/>
        <v>0</v>
      </c>
      <c r="AW56" s="5">
        <f t="shared" si="13"/>
        <v>0</v>
      </c>
      <c r="AX56" s="5">
        <f t="shared" si="13"/>
        <v>0</v>
      </c>
      <c r="AY56" s="5">
        <f t="shared" si="13"/>
        <v>0</v>
      </c>
      <c r="AZ56" s="5">
        <f t="shared" si="13"/>
        <v>0</v>
      </c>
      <c r="BA56" s="5">
        <f t="shared" si="13"/>
        <v>0</v>
      </c>
      <c r="BB56" s="5">
        <f t="shared" si="13"/>
        <v>0</v>
      </c>
      <c r="BC56" s="5">
        <f t="shared" si="13"/>
        <v>0</v>
      </c>
      <c r="BD56" s="5">
        <f t="shared" si="13"/>
        <v>0</v>
      </c>
      <c r="BE56" s="5">
        <f t="shared" si="13"/>
        <v>0</v>
      </c>
      <c r="BF56" s="5">
        <f t="shared" si="13"/>
        <v>0</v>
      </c>
      <c r="BG56" s="5">
        <f t="shared" si="13"/>
        <v>0</v>
      </c>
      <c r="BH56" s="5">
        <f t="shared" si="13"/>
        <v>0</v>
      </c>
      <c r="BI56" s="5">
        <f t="shared" si="13"/>
        <v>0</v>
      </c>
      <c r="BJ56" s="5">
        <f t="shared" si="13"/>
        <v>0</v>
      </c>
      <c r="BK56" s="5">
        <f t="shared" si="13"/>
        <v>0</v>
      </c>
      <c r="BL56" s="5">
        <f t="shared" si="13"/>
        <v>0</v>
      </c>
      <c r="BM56" s="5">
        <f t="shared" si="13"/>
        <v>0</v>
      </c>
      <c r="BN56" s="5">
        <f t="shared" si="13"/>
        <v>5.0000000000000001E-4</v>
      </c>
      <c r="BO56" s="5">
        <f t="shared" ref="BO56:BO59" si="14">BO9</f>
        <v>0</v>
      </c>
    </row>
    <row r="57" spans="1:69" x14ac:dyDescent="0.3">
      <c r="A57" s="95"/>
      <c r="B57" s="7" t="s">
        <v>33</v>
      </c>
      <c r="C57" s="97"/>
      <c r="D57" s="5">
        <f t="shared" si="13"/>
        <v>0.03</v>
      </c>
      <c r="E57" s="5">
        <f t="shared" si="13"/>
        <v>0</v>
      </c>
      <c r="F57" s="5">
        <f t="shared" si="13"/>
        <v>0</v>
      </c>
      <c r="G57" s="5">
        <f t="shared" si="13"/>
        <v>0</v>
      </c>
      <c r="H57" s="5">
        <f t="shared" si="13"/>
        <v>0</v>
      </c>
      <c r="I57" s="5">
        <f t="shared" si="13"/>
        <v>0</v>
      </c>
      <c r="J57" s="5">
        <f t="shared" si="13"/>
        <v>0</v>
      </c>
      <c r="K57" s="5">
        <f t="shared" si="13"/>
        <v>4.0000000000000001E-3</v>
      </c>
      <c r="L57" s="5">
        <f t="shared" si="13"/>
        <v>0</v>
      </c>
      <c r="M57" s="5">
        <f t="shared" si="13"/>
        <v>0</v>
      </c>
      <c r="N57" s="5">
        <f t="shared" si="13"/>
        <v>0</v>
      </c>
      <c r="O57" s="5">
        <f t="shared" si="13"/>
        <v>0</v>
      </c>
      <c r="P57" s="5">
        <f t="shared" si="13"/>
        <v>0</v>
      </c>
      <c r="Q57" s="5">
        <f t="shared" si="13"/>
        <v>0</v>
      </c>
      <c r="R57" s="5">
        <f t="shared" si="13"/>
        <v>0</v>
      </c>
      <c r="S57" s="5">
        <f t="shared" si="13"/>
        <v>0</v>
      </c>
      <c r="T57" s="5">
        <f t="shared" si="13"/>
        <v>0</v>
      </c>
      <c r="U57" s="5">
        <f t="shared" si="13"/>
        <v>0</v>
      </c>
      <c r="V57" s="5">
        <f t="shared" si="13"/>
        <v>0</v>
      </c>
      <c r="W57" s="5">
        <f>W10</f>
        <v>0</v>
      </c>
      <c r="X57" s="5">
        <f t="shared" si="13"/>
        <v>0</v>
      </c>
      <c r="Y57" s="5">
        <f t="shared" si="13"/>
        <v>0</v>
      </c>
      <c r="Z57" s="5">
        <f t="shared" si="13"/>
        <v>0</v>
      </c>
      <c r="AA57" s="5">
        <f t="shared" si="13"/>
        <v>0</v>
      </c>
      <c r="AB57" s="5">
        <f t="shared" si="13"/>
        <v>0</v>
      </c>
      <c r="AC57" s="5">
        <f t="shared" si="13"/>
        <v>0</v>
      </c>
      <c r="AD57" s="5">
        <f t="shared" si="13"/>
        <v>0</v>
      </c>
      <c r="AE57" s="5">
        <f t="shared" si="13"/>
        <v>0</v>
      </c>
      <c r="AF57" s="5">
        <f t="shared" si="13"/>
        <v>0</v>
      </c>
      <c r="AG57" s="5">
        <f t="shared" si="13"/>
        <v>0</v>
      </c>
      <c r="AH57" s="5">
        <f t="shared" si="13"/>
        <v>0</v>
      </c>
      <c r="AI57" s="5">
        <f t="shared" si="13"/>
        <v>0</v>
      </c>
      <c r="AJ57" s="5">
        <f t="shared" si="13"/>
        <v>0</v>
      </c>
      <c r="AK57" s="5">
        <f t="shared" si="13"/>
        <v>0</v>
      </c>
      <c r="AL57" s="5">
        <f t="shared" si="13"/>
        <v>0</v>
      </c>
      <c r="AM57" s="5">
        <f t="shared" si="13"/>
        <v>0</v>
      </c>
      <c r="AN57" s="5">
        <f t="shared" si="13"/>
        <v>0</v>
      </c>
      <c r="AO57" s="5">
        <f t="shared" si="13"/>
        <v>0</v>
      </c>
      <c r="AP57" s="5">
        <f t="shared" si="13"/>
        <v>0</v>
      </c>
      <c r="AQ57" s="5">
        <f t="shared" si="13"/>
        <v>0</v>
      </c>
      <c r="AR57" s="5">
        <f t="shared" si="13"/>
        <v>0</v>
      </c>
      <c r="AS57" s="5">
        <f t="shared" si="13"/>
        <v>0</v>
      </c>
      <c r="AT57" s="5">
        <f t="shared" si="13"/>
        <v>0</v>
      </c>
      <c r="AU57" s="5">
        <f t="shared" si="13"/>
        <v>0</v>
      </c>
      <c r="AV57" s="5">
        <f t="shared" si="13"/>
        <v>0</v>
      </c>
      <c r="AW57" s="5">
        <f t="shared" si="13"/>
        <v>0</v>
      </c>
      <c r="AX57" s="5">
        <f t="shared" si="13"/>
        <v>0</v>
      </c>
      <c r="AY57" s="5">
        <f t="shared" si="13"/>
        <v>0</v>
      </c>
      <c r="AZ57" s="5">
        <f t="shared" si="13"/>
        <v>0</v>
      </c>
      <c r="BA57" s="5">
        <f t="shared" si="13"/>
        <v>0</v>
      </c>
      <c r="BB57" s="5">
        <f t="shared" si="13"/>
        <v>0</v>
      </c>
      <c r="BC57" s="5">
        <f t="shared" si="13"/>
        <v>0</v>
      </c>
      <c r="BD57" s="5">
        <f t="shared" si="13"/>
        <v>0</v>
      </c>
      <c r="BE57" s="5">
        <f t="shared" si="13"/>
        <v>0</v>
      </c>
      <c r="BF57" s="5">
        <f t="shared" si="13"/>
        <v>0</v>
      </c>
      <c r="BG57" s="5">
        <f t="shared" si="13"/>
        <v>0</v>
      </c>
      <c r="BH57" s="5">
        <f t="shared" si="13"/>
        <v>0</v>
      </c>
      <c r="BI57" s="5">
        <f t="shared" si="13"/>
        <v>0</v>
      </c>
      <c r="BJ57" s="5">
        <f t="shared" si="13"/>
        <v>0</v>
      </c>
      <c r="BK57" s="5">
        <f t="shared" si="13"/>
        <v>0</v>
      </c>
      <c r="BL57" s="5">
        <f t="shared" si="13"/>
        <v>0</v>
      </c>
      <c r="BM57" s="5">
        <f t="shared" si="13"/>
        <v>0</v>
      </c>
      <c r="BN57" s="5">
        <f t="shared" si="13"/>
        <v>0</v>
      </c>
      <c r="BO57" s="5">
        <f t="shared" si="14"/>
        <v>0</v>
      </c>
    </row>
    <row r="58" spans="1:69" x14ac:dyDescent="0.3">
      <c r="A58" s="95"/>
      <c r="B58" s="5" t="s">
        <v>10</v>
      </c>
      <c r="C58" s="97"/>
      <c r="D58" s="5">
        <f t="shared" si="13"/>
        <v>0</v>
      </c>
      <c r="E58" s="5">
        <f t="shared" si="13"/>
        <v>0</v>
      </c>
      <c r="F58" s="5">
        <f t="shared" si="13"/>
        <v>8.9999999999999993E-3</v>
      </c>
      <c r="G58" s="5">
        <f t="shared" si="13"/>
        <v>0</v>
      </c>
      <c r="H58" s="5">
        <f t="shared" si="13"/>
        <v>1.1999999999999999E-3</v>
      </c>
      <c r="I58" s="5">
        <f t="shared" si="13"/>
        <v>0</v>
      </c>
      <c r="J58" s="5">
        <f t="shared" si="13"/>
        <v>8.745E-2</v>
      </c>
      <c r="K58" s="5">
        <f t="shared" si="13"/>
        <v>0</v>
      </c>
      <c r="L58" s="5">
        <f t="shared" si="13"/>
        <v>0</v>
      </c>
      <c r="M58" s="5">
        <f t="shared" si="13"/>
        <v>0</v>
      </c>
      <c r="N58" s="5">
        <f t="shared" si="13"/>
        <v>0</v>
      </c>
      <c r="O58" s="5">
        <f t="shared" si="13"/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>
        <f>W11</f>
        <v>0</v>
      </c>
      <c r="X58" s="5">
        <f t="shared" si="13"/>
        <v>0</v>
      </c>
      <c r="Y58" s="5">
        <f t="shared" si="13"/>
        <v>0</v>
      </c>
      <c r="Z58" s="5">
        <f t="shared" si="13"/>
        <v>0</v>
      </c>
      <c r="AA58" s="5">
        <f t="shared" si="13"/>
        <v>0</v>
      </c>
      <c r="AB58" s="5">
        <f t="shared" si="13"/>
        <v>0</v>
      </c>
      <c r="AC58" s="5">
        <f t="shared" si="13"/>
        <v>0</v>
      </c>
      <c r="AD58" s="5">
        <f t="shared" si="13"/>
        <v>0</v>
      </c>
      <c r="AE58" s="5">
        <f t="shared" si="13"/>
        <v>0</v>
      </c>
      <c r="AF58" s="5">
        <f t="shared" si="13"/>
        <v>0</v>
      </c>
      <c r="AG58" s="5">
        <f t="shared" si="13"/>
        <v>0</v>
      </c>
      <c r="AH58" s="5">
        <f t="shared" si="13"/>
        <v>0</v>
      </c>
      <c r="AI58" s="5">
        <f t="shared" si="13"/>
        <v>0</v>
      </c>
      <c r="AJ58" s="5">
        <f t="shared" si="13"/>
        <v>0</v>
      </c>
      <c r="AK58" s="5">
        <f t="shared" si="13"/>
        <v>0</v>
      </c>
      <c r="AL58" s="5">
        <f t="shared" si="13"/>
        <v>0</v>
      </c>
      <c r="AM58" s="5">
        <f t="shared" si="13"/>
        <v>0</v>
      </c>
      <c r="AN58" s="5">
        <f t="shared" si="13"/>
        <v>0</v>
      </c>
      <c r="AO58" s="5">
        <f t="shared" si="13"/>
        <v>0</v>
      </c>
      <c r="AP58" s="5">
        <f t="shared" si="13"/>
        <v>0</v>
      </c>
      <c r="AQ58" s="5">
        <f t="shared" si="13"/>
        <v>0</v>
      </c>
      <c r="AR58" s="5">
        <f t="shared" si="13"/>
        <v>0</v>
      </c>
      <c r="AS58" s="5">
        <f t="shared" si="13"/>
        <v>0</v>
      </c>
      <c r="AT58" s="5">
        <f t="shared" si="13"/>
        <v>0</v>
      </c>
      <c r="AU58" s="5">
        <f t="shared" si="13"/>
        <v>0</v>
      </c>
      <c r="AV58" s="5">
        <f t="shared" si="13"/>
        <v>0</v>
      </c>
      <c r="AW58" s="5">
        <f t="shared" si="13"/>
        <v>0</v>
      </c>
      <c r="AX58" s="5">
        <f t="shared" si="13"/>
        <v>0</v>
      </c>
      <c r="AY58" s="5">
        <f t="shared" si="13"/>
        <v>0</v>
      </c>
      <c r="AZ58" s="5">
        <f t="shared" si="13"/>
        <v>0</v>
      </c>
      <c r="BA58" s="5">
        <f t="shared" si="13"/>
        <v>0</v>
      </c>
      <c r="BB58" s="5">
        <f t="shared" si="13"/>
        <v>0</v>
      </c>
      <c r="BC58" s="5">
        <f t="shared" si="13"/>
        <v>0</v>
      </c>
      <c r="BD58" s="5">
        <f t="shared" si="13"/>
        <v>0</v>
      </c>
      <c r="BE58" s="5">
        <f t="shared" si="13"/>
        <v>0</v>
      </c>
      <c r="BF58" s="5">
        <f t="shared" si="13"/>
        <v>0</v>
      </c>
      <c r="BG58" s="5">
        <f t="shared" si="13"/>
        <v>0</v>
      </c>
      <c r="BH58" s="5">
        <f t="shared" si="13"/>
        <v>0</v>
      </c>
      <c r="BI58" s="5">
        <f t="shared" si="13"/>
        <v>0</v>
      </c>
      <c r="BJ58" s="5">
        <f t="shared" si="13"/>
        <v>0</v>
      </c>
      <c r="BK58" s="5">
        <f t="shared" si="13"/>
        <v>0</v>
      </c>
      <c r="BL58" s="5">
        <f t="shared" si="13"/>
        <v>0</v>
      </c>
      <c r="BM58" s="5">
        <f t="shared" si="13"/>
        <v>0</v>
      </c>
      <c r="BN58" s="5">
        <f t="shared" si="13"/>
        <v>0</v>
      </c>
      <c r="BO58" s="5">
        <f t="shared" si="14"/>
        <v>0</v>
      </c>
    </row>
    <row r="59" spans="1:69" x14ac:dyDescent="0.3">
      <c r="A59" s="95"/>
      <c r="B59" s="5"/>
      <c r="C59" s="97"/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>W12</f>
        <v>0</v>
      </c>
      <c r="X59" s="5">
        <f t="shared" si="13"/>
        <v>0</v>
      </c>
      <c r="Y59" s="5">
        <f t="shared" si="13"/>
        <v>0</v>
      </c>
      <c r="Z59" s="5">
        <f t="shared" si="13"/>
        <v>0</v>
      </c>
      <c r="AA59" s="5">
        <f t="shared" si="13"/>
        <v>0</v>
      </c>
      <c r="AB59" s="5">
        <f t="shared" si="13"/>
        <v>0</v>
      </c>
      <c r="AC59" s="5">
        <f t="shared" si="13"/>
        <v>0</v>
      </c>
      <c r="AD59" s="5">
        <f t="shared" si="13"/>
        <v>0</v>
      </c>
      <c r="AE59" s="5">
        <f t="shared" si="13"/>
        <v>0</v>
      </c>
      <c r="AF59" s="5">
        <f t="shared" si="13"/>
        <v>0</v>
      </c>
      <c r="AG59" s="5">
        <f t="shared" si="13"/>
        <v>0</v>
      </c>
      <c r="AH59" s="5">
        <f t="shared" si="13"/>
        <v>0</v>
      </c>
      <c r="AI59" s="5">
        <f t="shared" si="13"/>
        <v>0</v>
      </c>
      <c r="AJ59" s="5">
        <f t="shared" si="13"/>
        <v>0</v>
      </c>
      <c r="AK59" s="5">
        <f t="shared" si="13"/>
        <v>0</v>
      </c>
      <c r="AL59" s="5">
        <f t="shared" si="13"/>
        <v>0</v>
      </c>
      <c r="AM59" s="5">
        <f t="shared" si="13"/>
        <v>0</v>
      </c>
      <c r="AN59" s="5">
        <f t="shared" si="13"/>
        <v>0</v>
      </c>
      <c r="AO59" s="5">
        <f t="shared" si="13"/>
        <v>0</v>
      </c>
      <c r="AP59" s="5">
        <f t="shared" si="13"/>
        <v>0</v>
      </c>
      <c r="AQ59" s="5">
        <f t="shared" si="13"/>
        <v>0</v>
      </c>
      <c r="AR59" s="5">
        <f t="shared" si="13"/>
        <v>0</v>
      </c>
      <c r="AS59" s="5">
        <f t="shared" si="13"/>
        <v>0</v>
      </c>
      <c r="AT59" s="5">
        <f t="shared" si="13"/>
        <v>0</v>
      </c>
      <c r="AU59" s="5">
        <f t="shared" si="13"/>
        <v>0</v>
      </c>
      <c r="AV59" s="5">
        <f t="shared" si="13"/>
        <v>0</v>
      </c>
      <c r="AW59" s="5">
        <f t="shared" si="13"/>
        <v>0</v>
      </c>
      <c r="AX59" s="5">
        <f t="shared" si="13"/>
        <v>0</v>
      </c>
      <c r="AY59" s="5">
        <f t="shared" si="13"/>
        <v>0</v>
      </c>
      <c r="AZ59" s="5">
        <f t="shared" si="13"/>
        <v>0</v>
      </c>
      <c r="BA59" s="5">
        <f t="shared" si="13"/>
        <v>0</v>
      </c>
      <c r="BB59" s="5">
        <f t="shared" si="13"/>
        <v>0</v>
      </c>
      <c r="BC59" s="5">
        <f t="shared" si="13"/>
        <v>0</v>
      </c>
      <c r="BD59" s="5">
        <f t="shared" si="13"/>
        <v>0</v>
      </c>
      <c r="BE59" s="5">
        <f t="shared" si="13"/>
        <v>0</v>
      </c>
      <c r="BF59" s="5">
        <f t="shared" si="13"/>
        <v>0</v>
      </c>
      <c r="BG59" s="5">
        <f t="shared" si="13"/>
        <v>0</v>
      </c>
      <c r="BH59" s="5">
        <f t="shared" si="13"/>
        <v>0</v>
      </c>
      <c r="BI59" s="5">
        <f t="shared" si="13"/>
        <v>0</v>
      </c>
      <c r="BJ59" s="5">
        <f t="shared" si="13"/>
        <v>0</v>
      </c>
      <c r="BK59" s="5">
        <f t="shared" si="13"/>
        <v>0</v>
      </c>
      <c r="BL59" s="5">
        <f t="shared" si="13"/>
        <v>0</v>
      </c>
      <c r="BM59" s="5">
        <f t="shared" si="13"/>
        <v>0</v>
      </c>
      <c r="BN59" s="5">
        <f t="shared" si="13"/>
        <v>0</v>
      </c>
      <c r="BO59" s="5">
        <f t="shared" si="14"/>
        <v>0</v>
      </c>
    </row>
    <row r="60" spans="1:69" x14ac:dyDescent="0.3">
      <c r="A60" s="95"/>
      <c r="B60" s="5"/>
      <c r="C60" s="98"/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ref="K60:BN60" si="15">K13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W13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ref="BO60" si="16">BO13</f>
        <v>0</v>
      </c>
    </row>
    <row r="61" spans="1:69" ht="17.399999999999999" x14ac:dyDescent="0.35">
      <c r="B61" s="16" t="s">
        <v>23</v>
      </c>
      <c r="C61" s="17"/>
      <c r="D61" s="18">
        <f t="shared" ref="D61:BN61" si="17">SUM(D56:D60)</f>
        <v>0.03</v>
      </c>
      <c r="E61" s="18">
        <f t="shared" si="17"/>
        <v>0</v>
      </c>
      <c r="F61" s="18">
        <f t="shared" si="17"/>
        <v>1.2999999999999999E-2</v>
      </c>
      <c r="G61" s="18">
        <f t="shared" si="17"/>
        <v>0</v>
      </c>
      <c r="H61" s="18">
        <f t="shared" si="17"/>
        <v>1.1999999999999999E-3</v>
      </c>
      <c r="I61" s="18">
        <f t="shared" si="17"/>
        <v>0</v>
      </c>
      <c r="J61" s="18">
        <f t="shared" si="17"/>
        <v>0.23744999999999999</v>
      </c>
      <c r="K61" s="18">
        <f t="shared" si="17"/>
        <v>6.0000000000000001E-3</v>
      </c>
      <c r="L61" s="18">
        <f t="shared" si="17"/>
        <v>0</v>
      </c>
      <c r="M61" s="18">
        <f t="shared" si="17"/>
        <v>0</v>
      </c>
      <c r="N61" s="18">
        <f t="shared" si="17"/>
        <v>0</v>
      </c>
      <c r="O61" s="18">
        <f t="shared" si="17"/>
        <v>0</v>
      </c>
      <c r="P61" s="18">
        <f t="shared" si="17"/>
        <v>0</v>
      </c>
      <c r="Q61" s="18">
        <f t="shared" si="17"/>
        <v>0</v>
      </c>
      <c r="R61" s="18">
        <f t="shared" si="17"/>
        <v>0</v>
      </c>
      <c r="S61" s="18">
        <f t="shared" si="17"/>
        <v>0</v>
      </c>
      <c r="T61" s="18">
        <f t="shared" si="17"/>
        <v>0</v>
      </c>
      <c r="U61" s="18">
        <f t="shared" si="17"/>
        <v>0</v>
      </c>
      <c r="V61" s="18">
        <f t="shared" si="17"/>
        <v>0</v>
      </c>
      <c r="W61" s="18">
        <f>SUM(W56:W60)</f>
        <v>0</v>
      </c>
      <c r="X61" s="18">
        <f t="shared" si="17"/>
        <v>0</v>
      </c>
      <c r="Y61" s="18">
        <f t="shared" si="17"/>
        <v>0</v>
      </c>
      <c r="Z61" s="18">
        <f t="shared" si="17"/>
        <v>0</v>
      </c>
      <c r="AA61" s="18">
        <f t="shared" si="17"/>
        <v>0</v>
      </c>
      <c r="AB61" s="18">
        <f t="shared" si="17"/>
        <v>0</v>
      </c>
      <c r="AC61" s="18">
        <f t="shared" si="17"/>
        <v>0</v>
      </c>
      <c r="AD61" s="18">
        <f t="shared" si="17"/>
        <v>0</v>
      </c>
      <c r="AE61" s="18">
        <f t="shared" si="17"/>
        <v>0</v>
      </c>
      <c r="AF61" s="18">
        <f t="shared" si="17"/>
        <v>0</v>
      </c>
      <c r="AG61" s="18">
        <f t="shared" si="17"/>
        <v>0</v>
      </c>
      <c r="AH61" s="18">
        <f t="shared" si="17"/>
        <v>0</v>
      </c>
      <c r="AI61" s="18">
        <f t="shared" si="17"/>
        <v>0</v>
      </c>
      <c r="AJ61" s="18">
        <f t="shared" si="17"/>
        <v>0</v>
      </c>
      <c r="AK61" s="18">
        <f t="shared" si="17"/>
        <v>0</v>
      </c>
      <c r="AL61" s="18">
        <f t="shared" si="17"/>
        <v>0</v>
      </c>
      <c r="AM61" s="18">
        <f t="shared" si="17"/>
        <v>0</v>
      </c>
      <c r="AN61" s="18">
        <f t="shared" si="17"/>
        <v>0</v>
      </c>
      <c r="AO61" s="18">
        <f t="shared" si="17"/>
        <v>0</v>
      </c>
      <c r="AP61" s="18">
        <f t="shared" si="17"/>
        <v>0</v>
      </c>
      <c r="AQ61" s="18">
        <f t="shared" si="17"/>
        <v>0.02</v>
      </c>
      <c r="AR61" s="18">
        <f t="shared" si="17"/>
        <v>0</v>
      </c>
      <c r="AS61" s="18">
        <f t="shared" si="17"/>
        <v>0</v>
      </c>
      <c r="AT61" s="18">
        <f t="shared" si="17"/>
        <v>0</v>
      </c>
      <c r="AU61" s="18">
        <f t="shared" si="17"/>
        <v>0</v>
      </c>
      <c r="AV61" s="18">
        <f t="shared" si="17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7"/>
        <v>0</v>
      </c>
      <c r="BN61" s="18">
        <f t="shared" si="17"/>
        <v>5.0000000000000001E-4</v>
      </c>
      <c r="BO61" s="18">
        <f t="shared" ref="BO61" si="18">SUM(BO56:BO60)</f>
        <v>0</v>
      </c>
    </row>
    <row r="62" spans="1:69" ht="17.399999999999999" x14ac:dyDescent="0.35">
      <c r="B62" s="16" t="s">
        <v>24</v>
      </c>
      <c r="C62" s="17"/>
      <c r="D62" s="19">
        <f t="shared" ref="D62:BN62" si="19">PRODUCT(D61,$F$6)</f>
        <v>0.99</v>
      </c>
      <c r="E62" s="19">
        <f t="shared" si="19"/>
        <v>0</v>
      </c>
      <c r="F62" s="19">
        <f t="shared" si="19"/>
        <v>0.42899999999999999</v>
      </c>
      <c r="G62" s="19">
        <f t="shared" si="19"/>
        <v>0</v>
      </c>
      <c r="H62" s="19">
        <f t="shared" si="19"/>
        <v>3.9599999999999996E-2</v>
      </c>
      <c r="I62" s="19">
        <f t="shared" si="19"/>
        <v>0</v>
      </c>
      <c r="J62" s="19">
        <f t="shared" si="19"/>
        <v>7.8358499999999998</v>
      </c>
      <c r="K62" s="19">
        <f t="shared" si="19"/>
        <v>0.19800000000000001</v>
      </c>
      <c r="L62" s="19">
        <f t="shared" si="19"/>
        <v>0</v>
      </c>
      <c r="M62" s="19">
        <f t="shared" si="19"/>
        <v>0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PRODUCT(W61,$F$6)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si="19"/>
        <v>0</v>
      </c>
      <c r="AG62" s="19">
        <f t="shared" si="19"/>
        <v>0</v>
      </c>
      <c r="AH62" s="19">
        <f t="shared" si="19"/>
        <v>0</v>
      </c>
      <c r="AI62" s="19">
        <f t="shared" si="19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si="19"/>
        <v>0</v>
      </c>
      <c r="AO62" s="19">
        <f t="shared" si="19"/>
        <v>0</v>
      </c>
      <c r="AP62" s="19">
        <f t="shared" si="19"/>
        <v>0</v>
      </c>
      <c r="AQ62" s="19">
        <f t="shared" si="19"/>
        <v>0.66</v>
      </c>
      <c r="AR62" s="19">
        <f t="shared" si="19"/>
        <v>0</v>
      </c>
      <c r="AS62" s="19">
        <f t="shared" si="19"/>
        <v>0</v>
      </c>
      <c r="AT62" s="19">
        <f t="shared" si="19"/>
        <v>0</v>
      </c>
      <c r="AU62" s="19">
        <f t="shared" si="19"/>
        <v>0</v>
      </c>
      <c r="AV62" s="19">
        <f t="shared" si="19"/>
        <v>0</v>
      </c>
      <c r="AW62" s="19">
        <f t="shared" si="19"/>
        <v>0</v>
      </c>
      <c r="AX62" s="19">
        <f t="shared" si="19"/>
        <v>0</v>
      </c>
      <c r="AY62" s="19">
        <f t="shared" si="19"/>
        <v>0</v>
      </c>
      <c r="AZ62" s="19">
        <f t="shared" si="19"/>
        <v>0</v>
      </c>
      <c r="BA62" s="19">
        <f t="shared" si="19"/>
        <v>0</v>
      </c>
      <c r="BB62" s="19">
        <f t="shared" si="19"/>
        <v>0</v>
      </c>
      <c r="BC62" s="19">
        <f t="shared" si="19"/>
        <v>0</v>
      </c>
      <c r="BD62" s="19">
        <f t="shared" si="19"/>
        <v>0</v>
      </c>
      <c r="BE62" s="19">
        <f t="shared" si="19"/>
        <v>0</v>
      </c>
      <c r="BF62" s="19">
        <f t="shared" si="19"/>
        <v>0</v>
      </c>
      <c r="BG62" s="19">
        <f t="shared" si="19"/>
        <v>0</v>
      </c>
      <c r="BH62" s="19">
        <f t="shared" si="19"/>
        <v>0</v>
      </c>
      <c r="BI62" s="19">
        <f t="shared" si="19"/>
        <v>0</v>
      </c>
      <c r="BJ62" s="19">
        <f t="shared" si="19"/>
        <v>0</v>
      </c>
      <c r="BK62" s="19">
        <f t="shared" si="19"/>
        <v>0</v>
      </c>
      <c r="BL62" s="19">
        <f t="shared" si="19"/>
        <v>0</v>
      </c>
      <c r="BM62" s="19">
        <f t="shared" si="19"/>
        <v>0</v>
      </c>
      <c r="BN62" s="19">
        <f t="shared" si="19"/>
        <v>1.6500000000000001E-2</v>
      </c>
      <c r="BO62" s="19">
        <f t="shared" ref="BO62" si="20">PRODUCT(BO61,$F$6)</f>
        <v>0</v>
      </c>
    </row>
    <row r="64" spans="1:69" ht="17.399999999999999" x14ac:dyDescent="0.35">
      <c r="A64" s="22"/>
      <c r="B64" s="23" t="s">
        <v>25</v>
      </c>
      <c r="C64" s="24" t="s">
        <v>26</v>
      </c>
      <c r="D64" s="25">
        <f t="shared" ref="D64:BN64" si="21">D46</f>
        <v>72.72</v>
      </c>
      <c r="E64" s="25">
        <f t="shared" si="21"/>
        <v>76</v>
      </c>
      <c r="F64" s="25">
        <f t="shared" si="21"/>
        <v>85</v>
      </c>
      <c r="G64" s="25">
        <f t="shared" si="21"/>
        <v>596</v>
      </c>
      <c r="H64" s="25">
        <f t="shared" si="21"/>
        <v>1410</v>
      </c>
      <c r="I64" s="25">
        <f t="shared" si="21"/>
        <v>720</v>
      </c>
      <c r="J64" s="25">
        <f t="shared" si="21"/>
        <v>74.92</v>
      </c>
      <c r="K64" s="25">
        <f t="shared" si="21"/>
        <v>874.38</v>
      </c>
      <c r="L64" s="25">
        <f t="shared" si="21"/>
        <v>210.89</v>
      </c>
      <c r="M64" s="25">
        <f t="shared" si="21"/>
        <v>585</v>
      </c>
      <c r="N64" s="25">
        <f t="shared" si="21"/>
        <v>104.38</v>
      </c>
      <c r="O64" s="25">
        <f t="shared" si="21"/>
        <v>331.24</v>
      </c>
      <c r="P64" s="25">
        <f t="shared" si="21"/>
        <v>373.68</v>
      </c>
      <c r="Q64" s="25">
        <f t="shared" si="21"/>
        <v>400</v>
      </c>
      <c r="R64" s="25">
        <f t="shared" si="21"/>
        <v>0</v>
      </c>
      <c r="S64" s="25">
        <f t="shared" si="21"/>
        <v>0</v>
      </c>
      <c r="T64" s="25">
        <f t="shared" si="21"/>
        <v>0</v>
      </c>
      <c r="U64" s="25">
        <f t="shared" si="21"/>
        <v>792</v>
      </c>
      <c r="V64" s="25">
        <f>V46</f>
        <v>352.56</v>
      </c>
      <c r="W64" s="25">
        <f>W46</f>
        <v>119</v>
      </c>
      <c r="X64" s="25">
        <f t="shared" si="21"/>
        <v>12.9</v>
      </c>
      <c r="Y64" s="25">
        <f t="shared" si="21"/>
        <v>0</v>
      </c>
      <c r="Z64" s="25">
        <f t="shared" si="21"/>
        <v>450</v>
      </c>
      <c r="AA64" s="25">
        <f t="shared" si="21"/>
        <v>381</v>
      </c>
      <c r="AB64" s="25">
        <f t="shared" si="21"/>
        <v>429</v>
      </c>
      <c r="AC64" s="25">
        <f t="shared" si="21"/>
        <v>261</v>
      </c>
      <c r="AD64" s="25">
        <f t="shared" si="21"/>
        <v>125</v>
      </c>
      <c r="AE64" s="25">
        <f t="shared" si="21"/>
        <v>399</v>
      </c>
      <c r="AF64" s="25">
        <f t="shared" si="21"/>
        <v>159</v>
      </c>
      <c r="AG64" s="25">
        <f t="shared" si="21"/>
        <v>227.27</v>
      </c>
      <c r="AH64" s="25">
        <f t="shared" si="21"/>
        <v>68.2</v>
      </c>
      <c r="AI64" s="25">
        <f t="shared" si="21"/>
        <v>59.25</v>
      </c>
      <c r="AJ64" s="25">
        <f t="shared" si="21"/>
        <v>43.4</v>
      </c>
      <c r="AK64" s="25">
        <f t="shared" si="21"/>
        <v>190</v>
      </c>
      <c r="AL64" s="25">
        <f t="shared" si="21"/>
        <v>207</v>
      </c>
      <c r="AM64" s="25">
        <f t="shared" si="21"/>
        <v>345.99</v>
      </c>
      <c r="AN64" s="25">
        <f t="shared" si="21"/>
        <v>300</v>
      </c>
      <c r="AO64" s="25">
        <f t="shared" si="21"/>
        <v>0</v>
      </c>
      <c r="AP64" s="25">
        <f t="shared" si="21"/>
        <v>216.1</v>
      </c>
      <c r="AQ64" s="25">
        <f t="shared" si="21"/>
        <v>63.75</v>
      </c>
      <c r="AR64" s="25">
        <f t="shared" si="21"/>
        <v>65.33</v>
      </c>
      <c r="AS64" s="25">
        <f t="shared" si="21"/>
        <v>76</v>
      </c>
      <c r="AT64" s="25">
        <f t="shared" si="21"/>
        <v>67.14</v>
      </c>
      <c r="AU64" s="25">
        <f t="shared" si="21"/>
        <v>69.33</v>
      </c>
      <c r="AV64" s="25">
        <f t="shared" si="21"/>
        <v>51.25</v>
      </c>
      <c r="AW64" s="25">
        <f t="shared" si="21"/>
        <v>77.14</v>
      </c>
      <c r="AX64" s="25">
        <f t="shared" si="21"/>
        <v>68</v>
      </c>
      <c r="AY64" s="25">
        <f t="shared" si="21"/>
        <v>60</v>
      </c>
      <c r="AZ64" s="25">
        <f t="shared" si="21"/>
        <v>137.33000000000001</v>
      </c>
      <c r="BA64" s="25">
        <f t="shared" si="21"/>
        <v>296</v>
      </c>
      <c r="BB64" s="25">
        <f t="shared" si="21"/>
        <v>513</v>
      </c>
      <c r="BC64" s="25">
        <f t="shared" si="21"/>
        <v>558</v>
      </c>
      <c r="BD64" s="25">
        <f t="shared" si="21"/>
        <v>261</v>
      </c>
      <c r="BE64" s="25">
        <f t="shared" si="21"/>
        <v>399</v>
      </c>
      <c r="BF64" s="25">
        <f t="shared" si="21"/>
        <v>0</v>
      </c>
      <c r="BG64" s="25">
        <f t="shared" si="21"/>
        <v>27</v>
      </c>
      <c r="BH64" s="25">
        <f t="shared" si="21"/>
        <v>47</v>
      </c>
      <c r="BI64" s="25">
        <f t="shared" si="21"/>
        <v>26</v>
      </c>
      <c r="BJ64" s="25">
        <f t="shared" si="21"/>
        <v>51</v>
      </c>
      <c r="BK64" s="25">
        <f t="shared" si="21"/>
        <v>62</v>
      </c>
      <c r="BL64" s="25">
        <f t="shared" si="21"/>
        <v>314</v>
      </c>
      <c r="BM64" s="25">
        <f t="shared" si="21"/>
        <v>138.88</v>
      </c>
      <c r="BN64" s="25">
        <f t="shared" si="21"/>
        <v>22</v>
      </c>
      <c r="BO64" s="25">
        <f t="shared" ref="BO64" si="22">BO46</f>
        <v>0</v>
      </c>
    </row>
    <row r="65" spans="1:69" ht="17.399999999999999" x14ac:dyDescent="0.35">
      <c r="B65" s="16" t="s">
        <v>27</v>
      </c>
      <c r="C65" s="17" t="s">
        <v>26</v>
      </c>
      <c r="D65" s="18">
        <f t="shared" ref="D65:BN65" si="23">D64/1000</f>
        <v>7.2719999999999993E-2</v>
      </c>
      <c r="E65" s="18">
        <f t="shared" si="23"/>
        <v>7.5999999999999998E-2</v>
      </c>
      <c r="F65" s="18">
        <f t="shared" si="23"/>
        <v>8.5000000000000006E-2</v>
      </c>
      <c r="G65" s="18">
        <f t="shared" si="23"/>
        <v>0.59599999999999997</v>
      </c>
      <c r="H65" s="18">
        <f t="shared" si="23"/>
        <v>1.41</v>
      </c>
      <c r="I65" s="18">
        <f t="shared" si="23"/>
        <v>0.72</v>
      </c>
      <c r="J65" s="18">
        <f t="shared" si="23"/>
        <v>7.492E-2</v>
      </c>
      <c r="K65" s="18">
        <f t="shared" si="23"/>
        <v>0.87438000000000005</v>
      </c>
      <c r="L65" s="18">
        <f t="shared" si="23"/>
        <v>0.21088999999999999</v>
      </c>
      <c r="M65" s="18">
        <f t="shared" si="23"/>
        <v>0.58499999999999996</v>
      </c>
      <c r="N65" s="18">
        <f t="shared" si="23"/>
        <v>0.10438</v>
      </c>
      <c r="O65" s="18">
        <f t="shared" si="23"/>
        <v>0.33124000000000003</v>
      </c>
      <c r="P65" s="18">
        <f t="shared" si="23"/>
        <v>0.37368000000000001</v>
      </c>
      <c r="Q65" s="18">
        <f t="shared" si="23"/>
        <v>0.4</v>
      </c>
      <c r="R65" s="18">
        <f t="shared" si="23"/>
        <v>0</v>
      </c>
      <c r="S65" s="18">
        <f t="shared" si="23"/>
        <v>0</v>
      </c>
      <c r="T65" s="18">
        <f t="shared" si="23"/>
        <v>0</v>
      </c>
      <c r="U65" s="18">
        <f t="shared" si="23"/>
        <v>0.79200000000000004</v>
      </c>
      <c r="V65" s="18">
        <f>V64/1000</f>
        <v>0.35255999999999998</v>
      </c>
      <c r="W65" s="18">
        <f>W64/1000</f>
        <v>0.11899999999999999</v>
      </c>
      <c r="X65" s="18">
        <f t="shared" si="23"/>
        <v>1.29E-2</v>
      </c>
      <c r="Y65" s="18">
        <f t="shared" si="23"/>
        <v>0</v>
      </c>
      <c r="Z65" s="18">
        <f t="shared" si="23"/>
        <v>0.45</v>
      </c>
      <c r="AA65" s="18">
        <f t="shared" si="23"/>
        <v>0.38100000000000001</v>
      </c>
      <c r="AB65" s="18">
        <f t="shared" si="23"/>
        <v>0.42899999999999999</v>
      </c>
      <c r="AC65" s="18">
        <f t="shared" si="23"/>
        <v>0.26100000000000001</v>
      </c>
      <c r="AD65" s="18">
        <f t="shared" si="23"/>
        <v>0.125</v>
      </c>
      <c r="AE65" s="18">
        <f t="shared" si="23"/>
        <v>0.39900000000000002</v>
      </c>
      <c r="AF65" s="18">
        <f t="shared" si="23"/>
        <v>0.159</v>
      </c>
      <c r="AG65" s="18">
        <f t="shared" si="23"/>
        <v>0.22727</v>
      </c>
      <c r="AH65" s="18">
        <f t="shared" si="23"/>
        <v>6.8199999999999997E-2</v>
      </c>
      <c r="AI65" s="18">
        <f t="shared" si="23"/>
        <v>5.9249999999999997E-2</v>
      </c>
      <c r="AJ65" s="18">
        <f t="shared" si="23"/>
        <v>4.3400000000000001E-2</v>
      </c>
      <c r="AK65" s="18">
        <f t="shared" si="23"/>
        <v>0.19</v>
      </c>
      <c r="AL65" s="18">
        <f t="shared" si="23"/>
        <v>0.20699999999999999</v>
      </c>
      <c r="AM65" s="18">
        <f t="shared" si="23"/>
        <v>0.34599000000000002</v>
      </c>
      <c r="AN65" s="18">
        <f t="shared" si="23"/>
        <v>0.3</v>
      </c>
      <c r="AO65" s="18">
        <f t="shared" si="23"/>
        <v>0</v>
      </c>
      <c r="AP65" s="18">
        <f t="shared" si="23"/>
        <v>0.21609999999999999</v>
      </c>
      <c r="AQ65" s="18">
        <f t="shared" si="23"/>
        <v>6.3750000000000001E-2</v>
      </c>
      <c r="AR65" s="18">
        <f t="shared" si="23"/>
        <v>6.5329999999999999E-2</v>
      </c>
      <c r="AS65" s="18">
        <f t="shared" si="23"/>
        <v>7.5999999999999998E-2</v>
      </c>
      <c r="AT65" s="18">
        <f t="shared" si="23"/>
        <v>6.7140000000000005E-2</v>
      </c>
      <c r="AU65" s="18">
        <f t="shared" si="23"/>
        <v>6.9330000000000003E-2</v>
      </c>
      <c r="AV65" s="18">
        <f t="shared" si="23"/>
        <v>5.1249999999999997E-2</v>
      </c>
      <c r="AW65" s="18">
        <f t="shared" si="23"/>
        <v>7.714E-2</v>
      </c>
      <c r="AX65" s="18">
        <f t="shared" si="23"/>
        <v>6.8000000000000005E-2</v>
      </c>
      <c r="AY65" s="18">
        <f t="shared" si="23"/>
        <v>0.06</v>
      </c>
      <c r="AZ65" s="18">
        <f t="shared" si="23"/>
        <v>0.13733000000000001</v>
      </c>
      <c r="BA65" s="18">
        <f t="shared" si="23"/>
        <v>0.29599999999999999</v>
      </c>
      <c r="BB65" s="18">
        <f t="shared" si="23"/>
        <v>0.51300000000000001</v>
      </c>
      <c r="BC65" s="18">
        <f t="shared" si="23"/>
        <v>0.55800000000000005</v>
      </c>
      <c r="BD65" s="18">
        <f t="shared" si="23"/>
        <v>0.26100000000000001</v>
      </c>
      <c r="BE65" s="18">
        <f t="shared" si="23"/>
        <v>0.39900000000000002</v>
      </c>
      <c r="BF65" s="18">
        <f t="shared" si="23"/>
        <v>0</v>
      </c>
      <c r="BG65" s="18">
        <f t="shared" si="23"/>
        <v>2.7E-2</v>
      </c>
      <c r="BH65" s="18">
        <f t="shared" si="23"/>
        <v>4.7E-2</v>
      </c>
      <c r="BI65" s="18">
        <f t="shared" si="23"/>
        <v>2.5999999999999999E-2</v>
      </c>
      <c r="BJ65" s="18">
        <f t="shared" si="23"/>
        <v>5.0999999999999997E-2</v>
      </c>
      <c r="BK65" s="18">
        <f t="shared" si="23"/>
        <v>6.2E-2</v>
      </c>
      <c r="BL65" s="18">
        <f t="shared" si="23"/>
        <v>0.314</v>
      </c>
      <c r="BM65" s="18">
        <f t="shared" si="23"/>
        <v>0.13888</v>
      </c>
      <c r="BN65" s="18">
        <f t="shared" si="23"/>
        <v>2.1999999999999999E-2</v>
      </c>
      <c r="BO65" s="18">
        <f t="shared" ref="BO65" si="24">BO64/1000</f>
        <v>0</v>
      </c>
      <c r="BP65" s="46"/>
    </row>
    <row r="66" spans="1:69" ht="17.399999999999999" x14ac:dyDescent="0.35">
      <c r="A66" s="26"/>
      <c r="B66" s="27" t="s">
        <v>28</v>
      </c>
      <c r="C66" s="99"/>
      <c r="D66" s="28">
        <f t="shared" ref="D66:BN66" si="25">D62*D64</f>
        <v>71.992800000000003</v>
      </c>
      <c r="E66" s="28">
        <f t="shared" si="25"/>
        <v>0</v>
      </c>
      <c r="F66" s="28">
        <f t="shared" si="25"/>
        <v>36.464999999999996</v>
      </c>
      <c r="G66" s="28">
        <f t="shared" si="25"/>
        <v>0</v>
      </c>
      <c r="H66" s="28">
        <f t="shared" si="25"/>
        <v>55.835999999999991</v>
      </c>
      <c r="I66" s="28">
        <f t="shared" si="25"/>
        <v>0</v>
      </c>
      <c r="J66" s="28">
        <f t="shared" si="25"/>
        <v>587.06188199999997</v>
      </c>
      <c r="K66" s="28">
        <f t="shared" si="25"/>
        <v>173.12724</v>
      </c>
      <c r="L66" s="28">
        <f t="shared" si="25"/>
        <v>0</v>
      </c>
      <c r="M66" s="28">
        <f t="shared" si="25"/>
        <v>0</v>
      </c>
      <c r="N66" s="28">
        <f t="shared" si="25"/>
        <v>0</v>
      </c>
      <c r="O66" s="28">
        <f t="shared" si="25"/>
        <v>0</v>
      </c>
      <c r="P66" s="28">
        <f t="shared" si="25"/>
        <v>0</v>
      </c>
      <c r="Q66" s="28">
        <f t="shared" si="25"/>
        <v>0</v>
      </c>
      <c r="R66" s="28">
        <f t="shared" si="25"/>
        <v>0</v>
      </c>
      <c r="S66" s="28">
        <f t="shared" si="25"/>
        <v>0</v>
      </c>
      <c r="T66" s="28">
        <f t="shared" si="25"/>
        <v>0</v>
      </c>
      <c r="U66" s="28">
        <f t="shared" si="25"/>
        <v>0</v>
      </c>
      <c r="V66" s="28">
        <f>V62*V64</f>
        <v>0</v>
      </c>
      <c r="W66" s="28">
        <f>W62*W64</f>
        <v>0</v>
      </c>
      <c r="X66" s="28">
        <f t="shared" si="25"/>
        <v>0</v>
      </c>
      <c r="Y66" s="28">
        <f t="shared" si="25"/>
        <v>0</v>
      </c>
      <c r="Z66" s="28">
        <f t="shared" si="25"/>
        <v>0</v>
      </c>
      <c r="AA66" s="28">
        <f t="shared" si="25"/>
        <v>0</v>
      </c>
      <c r="AB66" s="28">
        <f t="shared" si="25"/>
        <v>0</v>
      </c>
      <c r="AC66" s="28">
        <f t="shared" si="25"/>
        <v>0</v>
      </c>
      <c r="AD66" s="28">
        <f t="shared" si="25"/>
        <v>0</v>
      </c>
      <c r="AE66" s="28">
        <f t="shared" si="25"/>
        <v>0</v>
      </c>
      <c r="AF66" s="28">
        <f t="shared" si="25"/>
        <v>0</v>
      </c>
      <c r="AG66" s="28">
        <f t="shared" si="25"/>
        <v>0</v>
      </c>
      <c r="AH66" s="28">
        <f t="shared" si="25"/>
        <v>0</v>
      </c>
      <c r="AI66" s="28">
        <f t="shared" si="25"/>
        <v>0</v>
      </c>
      <c r="AJ66" s="28">
        <f t="shared" si="25"/>
        <v>0</v>
      </c>
      <c r="AK66" s="28">
        <f t="shared" si="25"/>
        <v>0</v>
      </c>
      <c r="AL66" s="28">
        <f t="shared" si="25"/>
        <v>0</v>
      </c>
      <c r="AM66" s="28">
        <f t="shared" si="25"/>
        <v>0</v>
      </c>
      <c r="AN66" s="28">
        <f t="shared" si="25"/>
        <v>0</v>
      </c>
      <c r="AO66" s="28">
        <f t="shared" si="25"/>
        <v>0</v>
      </c>
      <c r="AP66" s="28">
        <f t="shared" si="25"/>
        <v>0</v>
      </c>
      <c r="AQ66" s="28">
        <f t="shared" si="25"/>
        <v>42.075000000000003</v>
      </c>
      <c r="AR66" s="28">
        <f t="shared" si="25"/>
        <v>0</v>
      </c>
      <c r="AS66" s="28">
        <f t="shared" si="25"/>
        <v>0</v>
      </c>
      <c r="AT66" s="28">
        <f t="shared" si="25"/>
        <v>0</v>
      </c>
      <c r="AU66" s="28">
        <f t="shared" si="25"/>
        <v>0</v>
      </c>
      <c r="AV66" s="28">
        <f t="shared" si="25"/>
        <v>0</v>
      </c>
      <c r="AW66" s="28">
        <f t="shared" si="25"/>
        <v>0</v>
      </c>
      <c r="AX66" s="28">
        <f t="shared" si="25"/>
        <v>0</v>
      </c>
      <c r="AY66" s="28">
        <f t="shared" si="25"/>
        <v>0</v>
      </c>
      <c r="AZ66" s="28">
        <f t="shared" si="25"/>
        <v>0</v>
      </c>
      <c r="BA66" s="28">
        <f t="shared" si="25"/>
        <v>0</v>
      </c>
      <c r="BB66" s="28">
        <f t="shared" si="25"/>
        <v>0</v>
      </c>
      <c r="BC66" s="28">
        <f t="shared" si="25"/>
        <v>0</v>
      </c>
      <c r="BD66" s="28">
        <f t="shared" si="25"/>
        <v>0</v>
      </c>
      <c r="BE66" s="28">
        <f t="shared" si="25"/>
        <v>0</v>
      </c>
      <c r="BF66" s="28">
        <f t="shared" si="25"/>
        <v>0</v>
      </c>
      <c r="BG66" s="28">
        <f t="shared" si="25"/>
        <v>0</v>
      </c>
      <c r="BH66" s="28">
        <f t="shared" si="25"/>
        <v>0</v>
      </c>
      <c r="BI66" s="28">
        <f t="shared" si="25"/>
        <v>0</v>
      </c>
      <c r="BJ66" s="28">
        <f t="shared" si="25"/>
        <v>0</v>
      </c>
      <c r="BK66" s="28">
        <f t="shared" si="25"/>
        <v>0</v>
      </c>
      <c r="BL66" s="28">
        <f t="shared" si="25"/>
        <v>0</v>
      </c>
      <c r="BM66" s="28">
        <f t="shared" si="25"/>
        <v>0</v>
      </c>
      <c r="BN66" s="28">
        <f t="shared" si="25"/>
        <v>0.36299999999999999</v>
      </c>
      <c r="BO66" s="28">
        <f t="shared" ref="BO66" si="26">BO62*BO64</f>
        <v>0</v>
      </c>
      <c r="BP66" s="47">
        <f>SUM(D66:BN66)</f>
        <v>966.92092200000002</v>
      </c>
      <c r="BQ66" s="30">
        <f>BP66/$C$9</f>
        <v>29.300634000000002</v>
      </c>
    </row>
    <row r="67" spans="1:69" ht="17.399999999999999" x14ac:dyDescent="0.35">
      <c r="A67" s="26"/>
      <c r="B67" s="27" t="s">
        <v>29</v>
      </c>
      <c r="C67" s="99"/>
      <c r="D67" s="28">
        <f t="shared" ref="D67:BN67" si="27">D62*D64</f>
        <v>71.992800000000003</v>
      </c>
      <c r="E67" s="28">
        <f t="shared" si="27"/>
        <v>0</v>
      </c>
      <c r="F67" s="28">
        <f t="shared" si="27"/>
        <v>36.464999999999996</v>
      </c>
      <c r="G67" s="28">
        <f t="shared" si="27"/>
        <v>0</v>
      </c>
      <c r="H67" s="28">
        <f t="shared" si="27"/>
        <v>55.835999999999991</v>
      </c>
      <c r="I67" s="28">
        <f t="shared" si="27"/>
        <v>0</v>
      </c>
      <c r="J67" s="28">
        <f t="shared" si="27"/>
        <v>587.06188199999997</v>
      </c>
      <c r="K67" s="28">
        <f t="shared" si="27"/>
        <v>173.12724</v>
      </c>
      <c r="L67" s="28">
        <f t="shared" si="27"/>
        <v>0</v>
      </c>
      <c r="M67" s="28">
        <f t="shared" si="27"/>
        <v>0</v>
      </c>
      <c r="N67" s="28">
        <f t="shared" si="27"/>
        <v>0</v>
      </c>
      <c r="O67" s="28">
        <f t="shared" si="27"/>
        <v>0</v>
      </c>
      <c r="P67" s="28">
        <f t="shared" si="27"/>
        <v>0</v>
      </c>
      <c r="Q67" s="28">
        <f t="shared" si="27"/>
        <v>0</v>
      </c>
      <c r="R67" s="28">
        <f t="shared" si="27"/>
        <v>0</v>
      </c>
      <c r="S67" s="28">
        <f t="shared" si="27"/>
        <v>0</v>
      </c>
      <c r="T67" s="28">
        <f t="shared" si="27"/>
        <v>0</v>
      </c>
      <c r="U67" s="28">
        <f t="shared" si="27"/>
        <v>0</v>
      </c>
      <c r="V67" s="28">
        <f>V62*V64</f>
        <v>0</v>
      </c>
      <c r="W67" s="28">
        <f>W62*W64</f>
        <v>0</v>
      </c>
      <c r="X67" s="28">
        <f t="shared" si="27"/>
        <v>0</v>
      </c>
      <c r="Y67" s="28">
        <f t="shared" si="27"/>
        <v>0</v>
      </c>
      <c r="Z67" s="28">
        <f t="shared" si="27"/>
        <v>0</v>
      </c>
      <c r="AA67" s="28">
        <f t="shared" si="27"/>
        <v>0</v>
      </c>
      <c r="AB67" s="28">
        <f t="shared" si="27"/>
        <v>0</v>
      </c>
      <c r="AC67" s="28">
        <f t="shared" si="27"/>
        <v>0</v>
      </c>
      <c r="AD67" s="28">
        <f t="shared" si="27"/>
        <v>0</v>
      </c>
      <c r="AE67" s="28">
        <f t="shared" si="27"/>
        <v>0</v>
      </c>
      <c r="AF67" s="28">
        <f t="shared" si="27"/>
        <v>0</v>
      </c>
      <c r="AG67" s="28">
        <f t="shared" si="27"/>
        <v>0</v>
      </c>
      <c r="AH67" s="28">
        <f t="shared" si="27"/>
        <v>0</v>
      </c>
      <c r="AI67" s="28">
        <f t="shared" si="27"/>
        <v>0</v>
      </c>
      <c r="AJ67" s="28">
        <f t="shared" si="27"/>
        <v>0</v>
      </c>
      <c r="AK67" s="28">
        <f t="shared" si="27"/>
        <v>0</v>
      </c>
      <c r="AL67" s="28">
        <f t="shared" si="27"/>
        <v>0</v>
      </c>
      <c r="AM67" s="28">
        <f t="shared" si="27"/>
        <v>0</v>
      </c>
      <c r="AN67" s="28">
        <f t="shared" si="27"/>
        <v>0</v>
      </c>
      <c r="AO67" s="28">
        <f t="shared" si="27"/>
        <v>0</v>
      </c>
      <c r="AP67" s="28">
        <f t="shared" si="27"/>
        <v>0</v>
      </c>
      <c r="AQ67" s="28">
        <f t="shared" si="27"/>
        <v>42.075000000000003</v>
      </c>
      <c r="AR67" s="28">
        <f t="shared" si="27"/>
        <v>0</v>
      </c>
      <c r="AS67" s="28">
        <f t="shared" si="27"/>
        <v>0</v>
      </c>
      <c r="AT67" s="28">
        <f t="shared" si="27"/>
        <v>0</v>
      </c>
      <c r="AU67" s="28">
        <f t="shared" si="27"/>
        <v>0</v>
      </c>
      <c r="AV67" s="28">
        <f t="shared" si="27"/>
        <v>0</v>
      </c>
      <c r="AW67" s="28">
        <f t="shared" si="27"/>
        <v>0</v>
      </c>
      <c r="AX67" s="28">
        <f t="shared" si="27"/>
        <v>0</v>
      </c>
      <c r="AY67" s="28">
        <f t="shared" si="27"/>
        <v>0</v>
      </c>
      <c r="AZ67" s="28">
        <f t="shared" si="27"/>
        <v>0</v>
      </c>
      <c r="BA67" s="28">
        <f t="shared" si="27"/>
        <v>0</v>
      </c>
      <c r="BB67" s="28">
        <f t="shared" si="27"/>
        <v>0</v>
      </c>
      <c r="BC67" s="28">
        <f t="shared" si="27"/>
        <v>0</v>
      </c>
      <c r="BD67" s="28">
        <f t="shared" si="27"/>
        <v>0</v>
      </c>
      <c r="BE67" s="28">
        <f t="shared" si="27"/>
        <v>0</v>
      </c>
      <c r="BF67" s="28">
        <f t="shared" si="27"/>
        <v>0</v>
      </c>
      <c r="BG67" s="28">
        <f t="shared" si="27"/>
        <v>0</v>
      </c>
      <c r="BH67" s="28">
        <f t="shared" si="27"/>
        <v>0</v>
      </c>
      <c r="BI67" s="28">
        <f t="shared" si="27"/>
        <v>0</v>
      </c>
      <c r="BJ67" s="28">
        <f t="shared" si="27"/>
        <v>0</v>
      </c>
      <c r="BK67" s="28">
        <f t="shared" si="27"/>
        <v>0</v>
      </c>
      <c r="BL67" s="28">
        <f t="shared" si="27"/>
        <v>0</v>
      </c>
      <c r="BM67" s="28">
        <f t="shared" si="27"/>
        <v>0</v>
      </c>
      <c r="BN67" s="28">
        <f t="shared" si="27"/>
        <v>0.36299999999999999</v>
      </c>
      <c r="BO67" s="28">
        <f t="shared" ref="BO67" si="28">BO62*BO64</f>
        <v>0</v>
      </c>
      <c r="BP67" s="47">
        <f>SUM(D67:BN67)</f>
        <v>966.92092200000002</v>
      </c>
      <c r="BQ67" s="30">
        <f>BP67/$C$9</f>
        <v>29.300634000000002</v>
      </c>
    </row>
    <row r="69" spans="1:69" x14ac:dyDescent="0.3">
      <c r="J69" s="1"/>
    </row>
    <row r="70" spans="1:69" ht="15" customHeight="1" x14ac:dyDescent="0.3">
      <c r="A70" s="103"/>
      <c r="B70" s="3" t="s">
        <v>2</v>
      </c>
      <c r="C70" s="101" t="s">
        <v>3</v>
      </c>
      <c r="D70" s="100" t="str">
        <f t="shared" ref="D70:BN70" si="29">D7</f>
        <v>Хлеб пшеничный</v>
      </c>
      <c r="E70" s="100" t="str">
        <f t="shared" si="29"/>
        <v>Хлеб ржано-пшеничный</v>
      </c>
      <c r="F70" s="100" t="str">
        <f t="shared" si="29"/>
        <v>Сахар</v>
      </c>
      <c r="G70" s="100" t="str">
        <f t="shared" si="29"/>
        <v>Чай</v>
      </c>
      <c r="H70" s="100" t="str">
        <f t="shared" si="29"/>
        <v>Какао</v>
      </c>
      <c r="I70" s="100" t="str">
        <f t="shared" si="29"/>
        <v>Кофейный напиток</v>
      </c>
      <c r="J70" s="100" t="str">
        <f t="shared" si="29"/>
        <v>Молоко 2,5%</v>
      </c>
      <c r="K70" s="100" t="str">
        <f t="shared" si="29"/>
        <v>Масло сливочное</v>
      </c>
      <c r="L70" s="100" t="str">
        <f t="shared" si="29"/>
        <v>Сметана 15%</v>
      </c>
      <c r="M70" s="100" t="str">
        <f t="shared" si="29"/>
        <v>Молоко сухое</v>
      </c>
      <c r="N70" s="100" t="str">
        <f t="shared" si="29"/>
        <v>Снежок 2,5 %</v>
      </c>
      <c r="O70" s="100" t="str">
        <f t="shared" si="29"/>
        <v>Творог 5%</v>
      </c>
      <c r="P70" s="100" t="str">
        <f t="shared" si="29"/>
        <v>Молоко сгущенное</v>
      </c>
      <c r="Q70" s="100" t="str">
        <f t="shared" si="29"/>
        <v xml:space="preserve">Джем Сава </v>
      </c>
      <c r="R70" s="100" t="str">
        <f t="shared" si="29"/>
        <v>Сыр</v>
      </c>
      <c r="S70" s="100" t="str">
        <f t="shared" si="29"/>
        <v>Зеленый горошек</v>
      </c>
      <c r="T70" s="100" t="str">
        <f t="shared" si="29"/>
        <v>Кукуруза консервирован.</v>
      </c>
      <c r="U70" s="100" t="str">
        <f t="shared" si="29"/>
        <v>Консервы рыбные</v>
      </c>
      <c r="V70" s="100" t="str">
        <f t="shared" si="29"/>
        <v>Огурцы консервирован.</v>
      </c>
      <c r="W70" s="100" t="str">
        <f>W7</f>
        <v>Огурцы свежие</v>
      </c>
      <c r="X70" s="100" t="str">
        <f t="shared" si="29"/>
        <v>Яйцо</v>
      </c>
      <c r="Y70" s="100" t="str">
        <f t="shared" si="29"/>
        <v>Икра кабачковая</v>
      </c>
      <c r="Z70" s="100" t="str">
        <f t="shared" si="29"/>
        <v>Изюм</v>
      </c>
      <c r="AA70" s="100" t="str">
        <f t="shared" si="29"/>
        <v>Курага</v>
      </c>
      <c r="AB70" s="100" t="str">
        <f t="shared" si="29"/>
        <v>Чернослив</v>
      </c>
      <c r="AC70" s="100" t="str">
        <f t="shared" si="29"/>
        <v>Шиповник</v>
      </c>
      <c r="AD70" s="100" t="str">
        <f t="shared" si="29"/>
        <v>Сухофрукты</v>
      </c>
      <c r="AE70" s="100" t="str">
        <f t="shared" si="29"/>
        <v>Ягода свежемороженная</v>
      </c>
      <c r="AF70" s="100" t="str">
        <f t="shared" si="29"/>
        <v>Лимон</v>
      </c>
      <c r="AG70" s="100" t="str">
        <f t="shared" si="29"/>
        <v>Кисель</v>
      </c>
      <c r="AH70" s="100" t="str">
        <f t="shared" si="29"/>
        <v xml:space="preserve">Сок </v>
      </c>
      <c r="AI70" s="100" t="str">
        <f t="shared" si="29"/>
        <v>Макаронные изделия</v>
      </c>
      <c r="AJ70" s="100" t="str">
        <f t="shared" si="29"/>
        <v>Мука</v>
      </c>
      <c r="AK70" s="100" t="str">
        <f t="shared" si="29"/>
        <v>Дрожжи</v>
      </c>
      <c r="AL70" s="100" t="str">
        <f t="shared" si="29"/>
        <v>Печенье</v>
      </c>
      <c r="AM70" s="100" t="str">
        <f t="shared" si="29"/>
        <v>Пряники</v>
      </c>
      <c r="AN70" s="100" t="str">
        <f t="shared" si="29"/>
        <v>Вафли</v>
      </c>
      <c r="AO70" s="100" t="str">
        <f t="shared" si="29"/>
        <v>Конфеты</v>
      </c>
      <c r="AP70" s="100" t="str">
        <f t="shared" si="29"/>
        <v>Повидло Сава</v>
      </c>
      <c r="AQ70" s="100" t="str">
        <f t="shared" si="29"/>
        <v>Крупа геркулес</v>
      </c>
      <c r="AR70" s="100" t="str">
        <f t="shared" si="29"/>
        <v>Крупа горох</v>
      </c>
      <c r="AS70" s="100" t="str">
        <f t="shared" si="29"/>
        <v>Крупа гречневая</v>
      </c>
      <c r="AT70" s="100" t="str">
        <f t="shared" si="29"/>
        <v>Крупа кукурузная</v>
      </c>
      <c r="AU70" s="100" t="str">
        <f t="shared" si="29"/>
        <v>Крупа манная</v>
      </c>
      <c r="AV70" s="100" t="str">
        <f t="shared" si="29"/>
        <v>Крупа перловая</v>
      </c>
      <c r="AW70" s="100" t="str">
        <f t="shared" si="29"/>
        <v>Крупа пшеничная</v>
      </c>
      <c r="AX70" s="100" t="str">
        <f t="shared" si="29"/>
        <v>Крупа пшено</v>
      </c>
      <c r="AY70" s="100" t="str">
        <f t="shared" si="29"/>
        <v>Крупа ячневая</v>
      </c>
      <c r="AZ70" s="100" t="str">
        <f t="shared" si="29"/>
        <v>Рис</v>
      </c>
      <c r="BA70" s="100" t="str">
        <f t="shared" si="29"/>
        <v>Цыпленок бройлер</v>
      </c>
      <c r="BB70" s="100" t="str">
        <f t="shared" si="29"/>
        <v>Филе куриное</v>
      </c>
      <c r="BC70" s="100" t="str">
        <f t="shared" si="29"/>
        <v>Фарш говяжий</v>
      </c>
      <c r="BD70" s="100" t="str">
        <f t="shared" si="29"/>
        <v>Печень куриная</v>
      </c>
      <c r="BE70" s="100" t="str">
        <f t="shared" si="29"/>
        <v>Филе минтая</v>
      </c>
      <c r="BF70" s="100" t="str">
        <f t="shared" si="29"/>
        <v>Филе сельди слабосол.</v>
      </c>
      <c r="BG70" s="100" t="str">
        <f t="shared" si="29"/>
        <v>Картофель</v>
      </c>
      <c r="BH70" s="100" t="str">
        <f t="shared" si="29"/>
        <v>Морковь</v>
      </c>
      <c r="BI70" s="100" t="str">
        <f t="shared" si="29"/>
        <v>Лук</v>
      </c>
      <c r="BJ70" s="100" t="str">
        <f t="shared" si="29"/>
        <v>Капуста</v>
      </c>
      <c r="BK70" s="100" t="str">
        <f t="shared" si="29"/>
        <v>Свекла</v>
      </c>
      <c r="BL70" s="100" t="str">
        <f t="shared" si="29"/>
        <v>Томатная паста</v>
      </c>
      <c r="BM70" s="100" t="str">
        <f t="shared" si="29"/>
        <v>Масло растительное</v>
      </c>
      <c r="BN70" s="100" t="str">
        <f t="shared" si="29"/>
        <v>Соль</v>
      </c>
      <c r="BO70" s="100" t="str">
        <f t="shared" ref="BO70" si="30">BO7</f>
        <v>Аскорбиновая кислота</v>
      </c>
      <c r="BP70" s="94" t="s">
        <v>4</v>
      </c>
      <c r="BQ70" s="94" t="s">
        <v>5</v>
      </c>
    </row>
    <row r="71" spans="1:69" ht="45.75" customHeight="1" x14ac:dyDescent="0.3">
      <c r="A71" s="104"/>
      <c r="B71" s="4" t="s">
        <v>6</v>
      </c>
      <c r="C71" s="102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94"/>
      <c r="BQ71" s="94"/>
    </row>
    <row r="72" spans="1:69" x14ac:dyDescent="0.3">
      <c r="A72" s="95" t="s">
        <v>11</v>
      </c>
      <c r="B72" s="5" t="s">
        <v>12</v>
      </c>
      <c r="C72" s="96">
        <f>$F$6</f>
        <v>33</v>
      </c>
      <c r="D72" s="5">
        <f t="shared" ref="D72:BN76" si="31">D14</f>
        <v>0</v>
      </c>
      <c r="E72" s="5">
        <f t="shared" si="31"/>
        <v>0</v>
      </c>
      <c r="F72" s="5">
        <f t="shared" si="31"/>
        <v>0</v>
      </c>
      <c r="G72" s="5">
        <f t="shared" si="31"/>
        <v>0</v>
      </c>
      <c r="H72" s="5">
        <f t="shared" si="31"/>
        <v>0</v>
      </c>
      <c r="I72" s="5">
        <f t="shared" si="31"/>
        <v>0</v>
      </c>
      <c r="J72" s="5">
        <f t="shared" si="31"/>
        <v>0</v>
      </c>
      <c r="K72" s="5">
        <f t="shared" si="31"/>
        <v>0</v>
      </c>
      <c r="L72" s="5">
        <f t="shared" si="31"/>
        <v>0</v>
      </c>
      <c r="M72" s="5">
        <f t="shared" si="31"/>
        <v>0</v>
      </c>
      <c r="N72" s="5">
        <f t="shared" si="31"/>
        <v>0</v>
      </c>
      <c r="O72" s="5">
        <f t="shared" si="31"/>
        <v>0</v>
      </c>
      <c r="P72" s="5">
        <f t="shared" si="31"/>
        <v>0</v>
      </c>
      <c r="Q72" s="5">
        <f t="shared" si="31"/>
        <v>0</v>
      </c>
      <c r="R72" s="5">
        <f t="shared" si="31"/>
        <v>0</v>
      </c>
      <c r="S72" s="5">
        <f t="shared" si="31"/>
        <v>0</v>
      </c>
      <c r="T72" s="5">
        <f t="shared" si="31"/>
        <v>0</v>
      </c>
      <c r="U72" s="5">
        <f t="shared" si="31"/>
        <v>0</v>
      </c>
      <c r="V72" s="5">
        <f t="shared" si="31"/>
        <v>0</v>
      </c>
      <c r="W72" s="5">
        <f t="shared" si="31"/>
        <v>0</v>
      </c>
      <c r="X72" s="5">
        <f t="shared" si="31"/>
        <v>0</v>
      </c>
      <c r="Y72" s="5">
        <f t="shared" si="31"/>
        <v>0</v>
      </c>
      <c r="Z72" s="5">
        <f t="shared" si="31"/>
        <v>0</v>
      </c>
      <c r="AA72" s="5">
        <f t="shared" si="31"/>
        <v>0</v>
      </c>
      <c r="AB72" s="5">
        <f t="shared" si="31"/>
        <v>0</v>
      </c>
      <c r="AC72" s="5">
        <f t="shared" si="31"/>
        <v>0</v>
      </c>
      <c r="AD72" s="5">
        <f t="shared" si="31"/>
        <v>0</v>
      </c>
      <c r="AE72" s="5">
        <f t="shared" si="31"/>
        <v>0</v>
      </c>
      <c r="AF72" s="5">
        <f t="shared" si="31"/>
        <v>0</v>
      </c>
      <c r="AG72" s="5">
        <f t="shared" si="31"/>
        <v>0</v>
      </c>
      <c r="AH72" s="5">
        <f t="shared" si="31"/>
        <v>0</v>
      </c>
      <c r="AI72" s="5">
        <f t="shared" si="31"/>
        <v>0</v>
      </c>
      <c r="AJ72" s="5">
        <f t="shared" si="31"/>
        <v>0</v>
      </c>
      <c r="AK72" s="5">
        <f t="shared" si="31"/>
        <v>0</v>
      </c>
      <c r="AL72" s="5">
        <f t="shared" si="31"/>
        <v>0</v>
      </c>
      <c r="AM72" s="5">
        <f t="shared" si="31"/>
        <v>0</v>
      </c>
      <c r="AN72" s="5">
        <f t="shared" si="31"/>
        <v>0</v>
      </c>
      <c r="AO72" s="5">
        <f t="shared" si="31"/>
        <v>0</v>
      </c>
      <c r="AP72" s="5">
        <f t="shared" si="31"/>
        <v>0</v>
      </c>
      <c r="AQ72" s="5">
        <f t="shared" si="31"/>
        <v>0</v>
      </c>
      <c r="AR72" s="5">
        <f t="shared" si="31"/>
        <v>0</v>
      </c>
      <c r="AS72" s="5">
        <f t="shared" si="31"/>
        <v>0</v>
      </c>
      <c r="AT72" s="5">
        <f t="shared" si="31"/>
        <v>0</v>
      </c>
      <c r="AU72" s="5">
        <f t="shared" si="31"/>
        <v>0</v>
      </c>
      <c r="AV72" s="5">
        <f t="shared" si="31"/>
        <v>0</v>
      </c>
      <c r="AW72" s="5">
        <f t="shared" si="31"/>
        <v>0</v>
      </c>
      <c r="AX72" s="5">
        <f t="shared" si="31"/>
        <v>0</v>
      </c>
      <c r="AY72" s="5">
        <f t="shared" si="31"/>
        <v>0</v>
      </c>
      <c r="AZ72" s="5">
        <f t="shared" si="31"/>
        <v>0</v>
      </c>
      <c r="BA72" s="5">
        <f t="shared" si="31"/>
        <v>0.03</v>
      </c>
      <c r="BB72" s="5">
        <f t="shared" si="31"/>
        <v>0</v>
      </c>
      <c r="BC72" s="5">
        <f t="shared" si="31"/>
        <v>0</v>
      </c>
      <c r="BD72" s="5">
        <f t="shared" si="31"/>
        <v>0</v>
      </c>
      <c r="BE72" s="5">
        <f t="shared" si="31"/>
        <v>0</v>
      </c>
      <c r="BF72" s="5">
        <f t="shared" si="31"/>
        <v>0</v>
      </c>
      <c r="BG72" s="5">
        <f t="shared" si="31"/>
        <v>0.15</v>
      </c>
      <c r="BH72" s="5">
        <f t="shared" si="31"/>
        <v>1.0999999999999999E-2</v>
      </c>
      <c r="BI72" s="5">
        <f t="shared" si="31"/>
        <v>0.01</v>
      </c>
      <c r="BJ72" s="5">
        <f t="shared" si="31"/>
        <v>0</v>
      </c>
      <c r="BK72" s="5">
        <f t="shared" si="31"/>
        <v>0</v>
      </c>
      <c r="BL72" s="5">
        <f t="shared" si="31"/>
        <v>0</v>
      </c>
      <c r="BM72" s="5">
        <f t="shared" si="31"/>
        <v>3.0000000000000001E-3</v>
      </c>
      <c r="BN72" s="5">
        <f t="shared" si="31"/>
        <v>2E-3</v>
      </c>
      <c r="BO72" s="5">
        <f t="shared" ref="BO72:BO75" si="32">BO14</f>
        <v>0</v>
      </c>
    </row>
    <row r="73" spans="1:69" x14ac:dyDescent="0.3">
      <c r="A73" s="95"/>
      <c r="B73" s="8" t="s">
        <v>34</v>
      </c>
      <c r="C73" s="97"/>
      <c r="D73" s="5">
        <f t="shared" si="31"/>
        <v>0</v>
      </c>
      <c r="E73" s="5">
        <f t="shared" si="31"/>
        <v>0</v>
      </c>
      <c r="F73" s="5">
        <f t="shared" si="31"/>
        <v>0</v>
      </c>
      <c r="G73" s="5">
        <f t="shared" si="31"/>
        <v>0</v>
      </c>
      <c r="H73" s="5">
        <f t="shared" si="31"/>
        <v>0</v>
      </c>
      <c r="I73" s="5">
        <f t="shared" si="31"/>
        <v>0</v>
      </c>
      <c r="J73" s="5">
        <f t="shared" si="31"/>
        <v>0</v>
      </c>
      <c r="K73" s="5">
        <f t="shared" si="31"/>
        <v>0</v>
      </c>
      <c r="L73" s="5">
        <f t="shared" si="31"/>
        <v>7.0000000000000001E-3</v>
      </c>
      <c r="M73" s="5">
        <f t="shared" si="31"/>
        <v>0</v>
      </c>
      <c r="N73" s="5">
        <f t="shared" si="31"/>
        <v>0</v>
      </c>
      <c r="O73" s="5">
        <f t="shared" si="31"/>
        <v>0</v>
      </c>
      <c r="P73" s="5">
        <f t="shared" si="31"/>
        <v>0</v>
      </c>
      <c r="Q73" s="5">
        <f t="shared" si="31"/>
        <v>0</v>
      </c>
      <c r="R73" s="5">
        <f t="shared" si="31"/>
        <v>0</v>
      </c>
      <c r="S73" s="5">
        <f t="shared" si="31"/>
        <v>0</v>
      </c>
      <c r="T73" s="5">
        <f t="shared" si="31"/>
        <v>0</v>
      </c>
      <c r="U73" s="5">
        <f t="shared" si="31"/>
        <v>0</v>
      </c>
      <c r="V73" s="5">
        <f t="shared" si="31"/>
        <v>0</v>
      </c>
      <c r="W73" s="5">
        <f t="shared" si="31"/>
        <v>0</v>
      </c>
      <c r="X73" s="5">
        <f t="shared" si="31"/>
        <v>0</v>
      </c>
      <c r="Y73" s="5">
        <f t="shared" si="31"/>
        <v>0</v>
      </c>
      <c r="Z73" s="5">
        <f t="shared" si="31"/>
        <v>0</v>
      </c>
      <c r="AA73" s="5">
        <f t="shared" si="31"/>
        <v>0</v>
      </c>
      <c r="AB73" s="5">
        <f t="shared" si="31"/>
        <v>0</v>
      </c>
      <c r="AC73" s="5">
        <f t="shared" si="31"/>
        <v>0</v>
      </c>
      <c r="AD73" s="5">
        <f t="shared" si="31"/>
        <v>0</v>
      </c>
      <c r="AE73" s="5">
        <f t="shared" si="31"/>
        <v>0</v>
      </c>
      <c r="AF73" s="5">
        <f t="shared" si="31"/>
        <v>0</v>
      </c>
      <c r="AG73" s="5">
        <f t="shared" si="31"/>
        <v>0</v>
      </c>
      <c r="AH73" s="5">
        <f t="shared" si="31"/>
        <v>0</v>
      </c>
      <c r="AI73" s="5">
        <f t="shared" si="31"/>
        <v>0</v>
      </c>
      <c r="AJ73" s="5">
        <f t="shared" si="31"/>
        <v>5.9999999999999995E-4</v>
      </c>
      <c r="AK73" s="5">
        <f t="shared" si="31"/>
        <v>0</v>
      </c>
      <c r="AL73" s="5">
        <f t="shared" si="31"/>
        <v>0</v>
      </c>
      <c r="AM73" s="5">
        <f t="shared" si="31"/>
        <v>0</v>
      </c>
      <c r="AN73" s="5">
        <f t="shared" si="31"/>
        <v>0</v>
      </c>
      <c r="AO73" s="5">
        <f t="shared" si="31"/>
        <v>0</v>
      </c>
      <c r="AP73" s="5">
        <f t="shared" si="31"/>
        <v>0</v>
      </c>
      <c r="AQ73" s="5">
        <f t="shared" si="31"/>
        <v>0</v>
      </c>
      <c r="AR73" s="5">
        <f t="shared" si="31"/>
        <v>0</v>
      </c>
      <c r="AS73" s="5">
        <f t="shared" si="31"/>
        <v>0</v>
      </c>
      <c r="AT73" s="5">
        <f t="shared" si="31"/>
        <v>0</v>
      </c>
      <c r="AU73" s="5">
        <f t="shared" si="31"/>
        <v>0</v>
      </c>
      <c r="AV73" s="5">
        <f t="shared" si="31"/>
        <v>0</v>
      </c>
      <c r="AW73" s="5">
        <f t="shared" si="31"/>
        <v>0</v>
      </c>
      <c r="AX73" s="5">
        <f t="shared" si="31"/>
        <v>0</v>
      </c>
      <c r="AY73" s="5">
        <f t="shared" si="31"/>
        <v>0</v>
      </c>
      <c r="AZ73" s="5">
        <f t="shared" si="31"/>
        <v>0</v>
      </c>
      <c r="BA73" s="5">
        <f t="shared" si="31"/>
        <v>0</v>
      </c>
      <c r="BB73" s="5">
        <f t="shared" si="31"/>
        <v>0</v>
      </c>
      <c r="BC73" s="5">
        <f t="shared" si="31"/>
        <v>0</v>
      </c>
      <c r="BD73" s="5">
        <f t="shared" si="31"/>
        <v>0</v>
      </c>
      <c r="BE73" s="5">
        <f t="shared" si="31"/>
        <v>0.05</v>
      </c>
      <c r="BF73" s="5">
        <f t="shared" si="31"/>
        <v>0</v>
      </c>
      <c r="BG73" s="5">
        <f t="shared" si="31"/>
        <v>0</v>
      </c>
      <c r="BH73" s="5">
        <f t="shared" si="31"/>
        <v>0.03</v>
      </c>
      <c r="BI73" s="5">
        <f t="shared" si="31"/>
        <v>1.4999999999999999E-2</v>
      </c>
      <c r="BJ73" s="5">
        <f t="shared" si="31"/>
        <v>0</v>
      </c>
      <c r="BK73" s="5">
        <f t="shared" si="31"/>
        <v>0</v>
      </c>
      <c r="BL73" s="5">
        <f t="shared" si="31"/>
        <v>0</v>
      </c>
      <c r="BM73" s="5">
        <f t="shared" si="31"/>
        <v>5.0000000000000001E-3</v>
      </c>
      <c r="BN73" s="5">
        <f t="shared" si="31"/>
        <v>1E-3</v>
      </c>
      <c r="BO73" s="5">
        <f t="shared" si="32"/>
        <v>0</v>
      </c>
    </row>
    <row r="74" spans="1:69" x14ac:dyDescent="0.3">
      <c r="A74" s="95"/>
      <c r="B74" s="5" t="s">
        <v>13</v>
      </c>
      <c r="C74" s="97"/>
      <c r="D74" s="5">
        <f t="shared" si="31"/>
        <v>0</v>
      </c>
      <c r="E74" s="5">
        <f t="shared" si="31"/>
        <v>0</v>
      </c>
      <c r="F74" s="5">
        <f t="shared" si="31"/>
        <v>0</v>
      </c>
      <c r="G74" s="5">
        <f t="shared" si="31"/>
        <v>0</v>
      </c>
      <c r="H74" s="5">
        <f t="shared" si="31"/>
        <v>0</v>
      </c>
      <c r="I74" s="5">
        <f t="shared" si="31"/>
        <v>0</v>
      </c>
      <c r="J74" s="5">
        <f t="shared" si="31"/>
        <v>0</v>
      </c>
      <c r="K74" s="5">
        <f t="shared" si="31"/>
        <v>2E-3</v>
      </c>
      <c r="L74" s="5">
        <f t="shared" si="31"/>
        <v>0</v>
      </c>
      <c r="M74" s="5">
        <f t="shared" si="31"/>
        <v>0</v>
      </c>
      <c r="N74" s="5">
        <f t="shared" si="31"/>
        <v>0</v>
      </c>
      <c r="O74" s="5">
        <f t="shared" si="31"/>
        <v>0</v>
      </c>
      <c r="P74" s="5">
        <f t="shared" si="31"/>
        <v>0</v>
      </c>
      <c r="Q74" s="5">
        <f t="shared" si="31"/>
        <v>0</v>
      </c>
      <c r="R74" s="5">
        <f t="shared" si="31"/>
        <v>0</v>
      </c>
      <c r="S74" s="5">
        <f t="shared" si="31"/>
        <v>0</v>
      </c>
      <c r="T74" s="5">
        <f t="shared" si="31"/>
        <v>0</v>
      </c>
      <c r="U74" s="5">
        <f t="shared" si="31"/>
        <v>0</v>
      </c>
      <c r="V74" s="5">
        <f t="shared" si="31"/>
        <v>0</v>
      </c>
      <c r="W74" s="5">
        <f t="shared" si="31"/>
        <v>0</v>
      </c>
      <c r="X74" s="5">
        <f t="shared" si="31"/>
        <v>0</v>
      </c>
      <c r="Y74" s="5">
        <f t="shared" si="31"/>
        <v>0</v>
      </c>
      <c r="Z74" s="5">
        <f t="shared" si="31"/>
        <v>0</v>
      </c>
      <c r="AA74" s="5">
        <f t="shared" si="31"/>
        <v>0</v>
      </c>
      <c r="AB74" s="5">
        <f t="shared" si="31"/>
        <v>0</v>
      </c>
      <c r="AC74" s="5">
        <f t="shared" si="31"/>
        <v>0</v>
      </c>
      <c r="AD74" s="5">
        <f t="shared" si="31"/>
        <v>0</v>
      </c>
      <c r="AE74" s="5">
        <f t="shared" si="31"/>
        <v>0</v>
      </c>
      <c r="AF74" s="5">
        <f t="shared" si="31"/>
        <v>0</v>
      </c>
      <c r="AG74" s="5">
        <f t="shared" si="31"/>
        <v>0</v>
      </c>
      <c r="AH74" s="5">
        <f t="shared" si="31"/>
        <v>0</v>
      </c>
      <c r="AI74" s="5">
        <f t="shared" si="31"/>
        <v>0</v>
      </c>
      <c r="AJ74" s="5">
        <f t="shared" si="31"/>
        <v>0</v>
      </c>
      <c r="AK74" s="5">
        <f t="shared" si="31"/>
        <v>0</v>
      </c>
      <c r="AL74" s="5">
        <f t="shared" si="31"/>
        <v>0</v>
      </c>
      <c r="AM74" s="5">
        <f t="shared" si="31"/>
        <v>0</v>
      </c>
      <c r="AN74" s="5">
        <f t="shared" si="31"/>
        <v>0</v>
      </c>
      <c r="AO74" s="5">
        <f t="shared" si="31"/>
        <v>0</v>
      </c>
      <c r="AP74" s="5">
        <f t="shared" si="31"/>
        <v>0</v>
      </c>
      <c r="AQ74" s="5">
        <f t="shared" si="31"/>
        <v>0</v>
      </c>
      <c r="AR74" s="5">
        <f t="shared" si="31"/>
        <v>0</v>
      </c>
      <c r="AS74" s="5">
        <f t="shared" si="31"/>
        <v>0</v>
      </c>
      <c r="AT74" s="5">
        <f t="shared" si="31"/>
        <v>0</v>
      </c>
      <c r="AU74" s="5">
        <f t="shared" si="31"/>
        <v>0</v>
      </c>
      <c r="AV74" s="5">
        <f t="shared" si="31"/>
        <v>0</v>
      </c>
      <c r="AW74" s="5">
        <f t="shared" si="31"/>
        <v>0</v>
      </c>
      <c r="AX74" s="5">
        <f t="shared" si="31"/>
        <v>0</v>
      </c>
      <c r="AY74" s="5">
        <f t="shared" si="31"/>
        <v>0</v>
      </c>
      <c r="AZ74" s="5">
        <f t="shared" si="31"/>
        <v>3.5000000000000003E-2</v>
      </c>
      <c r="BA74" s="5">
        <f t="shared" si="31"/>
        <v>0</v>
      </c>
      <c r="BB74" s="5">
        <f t="shared" si="31"/>
        <v>0</v>
      </c>
      <c r="BC74" s="5">
        <f t="shared" si="31"/>
        <v>0</v>
      </c>
      <c r="BD74" s="5">
        <f t="shared" si="31"/>
        <v>0</v>
      </c>
      <c r="BE74" s="5">
        <f t="shared" si="31"/>
        <v>0</v>
      </c>
      <c r="BF74" s="5">
        <f t="shared" si="31"/>
        <v>0</v>
      </c>
      <c r="BG74" s="5">
        <f t="shared" si="31"/>
        <v>0</v>
      </c>
      <c r="BH74" s="5">
        <f t="shared" si="31"/>
        <v>0</v>
      </c>
      <c r="BI74" s="5">
        <f t="shared" si="31"/>
        <v>0</v>
      </c>
      <c r="BJ74" s="5">
        <f t="shared" si="31"/>
        <v>0</v>
      </c>
      <c r="BK74" s="5">
        <f t="shared" si="31"/>
        <v>0</v>
      </c>
      <c r="BL74" s="5">
        <f t="shared" si="31"/>
        <v>0</v>
      </c>
      <c r="BM74" s="5">
        <f t="shared" si="31"/>
        <v>0</v>
      </c>
      <c r="BN74" s="5">
        <f t="shared" si="31"/>
        <v>2E-3</v>
      </c>
      <c r="BO74" s="5">
        <f t="shared" si="32"/>
        <v>0</v>
      </c>
    </row>
    <row r="75" spans="1:69" x14ac:dyDescent="0.3">
      <c r="A75" s="95"/>
      <c r="B75" s="5" t="s">
        <v>14</v>
      </c>
      <c r="C75" s="97"/>
      <c r="D75" s="5">
        <f t="shared" si="31"/>
        <v>0.03</v>
      </c>
      <c r="E75" s="5">
        <f t="shared" si="31"/>
        <v>0</v>
      </c>
      <c r="F75" s="5">
        <f t="shared" si="31"/>
        <v>0</v>
      </c>
      <c r="G75" s="5">
        <f t="shared" si="31"/>
        <v>0</v>
      </c>
      <c r="H75" s="5">
        <f t="shared" si="31"/>
        <v>0</v>
      </c>
      <c r="I75" s="5">
        <f t="shared" si="31"/>
        <v>0</v>
      </c>
      <c r="J75" s="5">
        <f t="shared" si="31"/>
        <v>0</v>
      </c>
      <c r="K75" s="5">
        <f t="shared" si="31"/>
        <v>0</v>
      </c>
      <c r="L75" s="5">
        <f t="shared" si="31"/>
        <v>0</v>
      </c>
      <c r="M75" s="5">
        <f t="shared" si="31"/>
        <v>0</v>
      </c>
      <c r="N75" s="5">
        <f t="shared" si="31"/>
        <v>0</v>
      </c>
      <c r="O75" s="5">
        <f t="shared" si="31"/>
        <v>0</v>
      </c>
      <c r="P75" s="5">
        <f t="shared" si="31"/>
        <v>0</v>
      </c>
      <c r="Q75" s="5">
        <f t="shared" si="31"/>
        <v>0</v>
      </c>
      <c r="R75" s="5">
        <f t="shared" si="31"/>
        <v>0</v>
      </c>
      <c r="S75" s="5">
        <f t="shared" si="31"/>
        <v>0</v>
      </c>
      <c r="T75" s="5">
        <f t="shared" si="31"/>
        <v>0</v>
      </c>
      <c r="U75" s="5">
        <f t="shared" si="31"/>
        <v>0</v>
      </c>
      <c r="V75" s="5">
        <f t="shared" si="31"/>
        <v>0</v>
      </c>
      <c r="W75" s="5">
        <f t="shared" si="31"/>
        <v>0</v>
      </c>
      <c r="X75" s="5">
        <f t="shared" si="31"/>
        <v>0</v>
      </c>
      <c r="Y75" s="5">
        <f t="shared" si="31"/>
        <v>0</v>
      </c>
      <c r="Z75" s="5">
        <f t="shared" si="31"/>
        <v>0</v>
      </c>
      <c r="AA75" s="5">
        <f t="shared" si="31"/>
        <v>0</v>
      </c>
      <c r="AB75" s="5">
        <f t="shared" si="31"/>
        <v>0</v>
      </c>
      <c r="AC75" s="5">
        <f t="shared" si="31"/>
        <v>0</v>
      </c>
      <c r="AD75" s="5">
        <f t="shared" si="31"/>
        <v>0</v>
      </c>
      <c r="AE75" s="5">
        <f t="shared" si="31"/>
        <v>0</v>
      </c>
      <c r="AF75" s="5">
        <f t="shared" si="31"/>
        <v>0</v>
      </c>
      <c r="AG75" s="5">
        <f t="shared" si="31"/>
        <v>0</v>
      </c>
      <c r="AH75" s="5">
        <f t="shared" si="31"/>
        <v>0</v>
      </c>
      <c r="AI75" s="5">
        <f t="shared" si="31"/>
        <v>0</v>
      </c>
      <c r="AJ75" s="5">
        <f t="shared" si="31"/>
        <v>0</v>
      </c>
      <c r="AK75" s="5">
        <f t="shared" si="31"/>
        <v>0</v>
      </c>
      <c r="AL75" s="5">
        <f t="shared" si="31"/>
        <v>0</v>
      </c>
      <c r="AM75" s="5">
        <f t="shared" si="31"/>
        <v>0</v>
      </c>
      <c r="AN75" s="5">
        <f t="shared" si="31"/>
        <v>0</v>
      </c>
      <c r="AO75" s="5">
        <f t="shared" si="31"/>
        <v>0</v>
      </c>
      <c r="AP75" s="5">
        <f t="shared" si="31"/>
        <v>0</v>
      </c>
      <c r="AQ75" s="5">
        <f t="shared" si="31"/>
        <v>0</v>
      </c>
      <c r="AR75" s="5">
        <f t="shared" si="31"/>
        <v>0</v>
      </c>
      <c r="AS75" s="5">
        <f t="shared" si="31"/>
        <v>0</v>
      </c>
      <c r="AT75" s="5">
        <f t="shared" si="31"/>
        <v>0</v>
      </c>
      <c r="AU75" s="5">
        <f t="shared" si="31"/>
        <v>0</v>
      </c>
      <c r="AV75" s="5">
        <f t="shared" si="31"/>
        <v>0</v>
      </c>
      <c r="AW75" s="5">
        <f t="shared" si="31"/>
        <v>0</v>
      </c>
      <c r="AX75" s="5">
        <f t="shared" si="31"/>
        <v>0</v>
      </c>
      <c r="AY75" s="5">
        <f t="shared" si="31"/>
        <v>0</v>
      </c>
      <c r="AZ75" s="5">
        <f t="shared" si="31"/>
        <v>0</v>
      </c>
      <c r="BA75" s="5">
        <f t="shared" si="31"/>
        <v>0</v>
      </c>
      <c r="BB75" s="5">
        <f t="shared" si="31"/>
        <v>0</v>
      </c>
      <c r="BC75" s="5">
        <f t="shared" si="31"/>
        <v>0</v>
      </c>
      <c r="BD75" s="5">
        <f t="shared" si="31"/>
        <v>0</v>
      </c>
      <c r="BE75" s="5">
        <f t="shared" si="31"/>
        <v>0</v>
      </c>
      <c r="BF75" s="5">
        <f t="shared" si="31"/>
        <v>0</v>
      </c>
      <c r="BG75" s="5">
        <f t="shared" si="31"/>
        <v>0</v>
      </c>
      <c r="BH75" s="5">
        <f t="shared" si="31"/>
        <v>0</v>
      </c>
      <c r="BI75" s="5">
        <f t="shared" si="31"/>
        <v>0</v>
      </c>
      <c r="BJ75" s="5">
        <f t="shared" si="31"/>
        <v>0</v>
      </c>
      <c r="BK75" s="5">
        <f t="shared" si="31"/>
        <v>0</v>
      </c>
      <c r="BL75" s="5">
        <f t="shared" si="31"/>
        <v>0</v>
      </c>
      <c r="BM75" s="5">
        <f t="shared" si="31"/>
        <v>0</v>
      </c>
      <c r="BN75" s="5">
        <f t="shared" si="31"/>
        <v>0</v>
      </c>
      <c r="BO75" s="5">
        <f t="shared" si="32"/>
        <v>0</v>
      </c>
    </row>
    <row r="76" spans="1:69" x14ac:dyDescent="0.3">
      <c r="A76" s="95"/>
      <c r="B76" s="5" t="s">
        <v>15</v>
      </c>
      <c r="C76" s="97"/>
      <c r="D76" s="5">
        <f t="shared" si="31"/>
        <v>0</v>
      </c>
      <c r="E76" s="5">
        <f t="shared" si="31"/>
        <v>0.05</v>
      </c>
      <c r="F76" s="5">
        <f t="shared" si="31"/>
        <v>0</v>
      </c>
      <c r="G76" s="5">
        <f t="shared" ref="G76:BN78" si="33">G18</f>
        <v>0</v>
      </c>
      <c r="H76" s="5">
        <f t="shared" si="33"/>
        <v>0</v>
      </c>
      <c r="I76" s="5">
        <f t="shared" si="33"/>
        <v>0</v>
      </c>
      <c r="J76" s="5">
        <f t="shared" si="33"/>
        <v>0</v>
      </c>
      <c r="K76" s="5">
        <f t="shared" si="33"/>
        <v>0</v>
      </c>
      <c r="L76" s="5">
        <f t="shared" si="33"/>
        <v>0</v>
      </c>
      <c r="M76" s="5">
        <f t="shared" si="33"/>
        <v>0</v>
      </c>
      <c r="N76" s="5">
        <f t="shared" si="33"/>
        <v>0</v>
      </c>
      <c r="O76" s="5">
        <f t="shared" si="33"/>
        <v>0</v>
      </c>
      <c r="P76" s="5">
        <f t="shared" si="33"/>
        <v>0</v>
      </c>
      <c r="Q76" s="5">
        <f t="shared" si="33"/>
        <v>0</v>
      </c>
      <c r="R76" s="5">
        <f t="shared" si="33"/>
        <v>0</v>
      </c>
      <c r="S76" s="5">
        <f t="shared" si="33"/>
        <v>0</v>
      </c>
      <c r="T76" s="5">
        <f t="shared" si="33"/>
        <v>0</v>
      </c>
      <c r="U76" s="5">
        <f t="shared" si="33"/>
        <v>0</v>
      </c>
      <c r="V76" s="5">
        <f t="shared" si="33"/>
        <v>0</v>
      </c>
      <c r="W76" s="5">
        <f t="shared" si="33"/>
        <v>0</v>
      </c>
      <c r="X76" s="5">
        <f t="shared" si="33"/>
        <v>0</v>
      </c>
      <c r="Y76" s="5">
        <f t="shared" si="33"/>
        <v>0</v>
      </c>
      <c r="Z76" s="5">
        <f t="shared" si="33"/>
        <v>0</v>
      </c>
      <c r="AA76" s="5">
        <f t="shared" si="33"/>
        <v>0</v>
      </c>
      <c r="AB76" s="5">
        <f t="shared" si="33"/>
        <v>0</v>
      </c>
      <c r="AC76" s="5">
        <f t="shared" si="33"/>
        <v>0</v>
      </c>
      <c r="AD76" s="5">
        <f t="shared" si="33"/>
        <v>0</v>
      </c>
      <c r="AE76" s="5">
        <f t="shared" si="33"/>
        <v>0</v>
      </c>
      <c r="AF76" s="5">
        <f t="shared" si="33"/>
        <v>0</v>
      </c>
      <c r="AG76" s="5">
        <f t="shared" si="33"/>
        <v>0</v>
      </c>
      <c r="AH76" s="5">
        <f t="shared" si="33"/>
        <v>0</v>
      </c>
      <c r="AI76" s="5">
        <f t="shared" si="33"/>
        <v>0</v>
      </c>
      <c r="AJ76" s="5">
        <f t="shared" si="33"/>
        <v>0</v>
      </c>
      <c r="AK76" s="5">
        <f t="shared" si="33"/>
        <v>0</v>
      </c>
      <c r="AL76" s="5">
        <f t="shared" si="33"/>
        <v>0</v>
      </c>
      <c r="AM76" s="5">
        <f t="shared" si="33"/>
        <v>0</v>
      </c>
      <c r="AN76" s="5">
        <f t="shared" si="33"/>
        <v>0</v>
      </c>
      <c r="AO76" s="5">
        <f t="shared" si="33"/>
        <v>0</v>
      </c>
      <c r="AP76" s="5">
        <f t="shared" si="33"/>
        <v>0</v>
      </c>
      <c r="AQ76" s="5">
        <f t="shared" si="33"/>
        <v>0</v>
      </c>
      <c r="AR76" s="5">
        <f t="shared" si="33"/>
        <v>0</v>
      </c>
      <c r="AS76" s="5">
        <f t="shared" si="33"/>
        <v>0</v>
      </c>
      <c r="AT76" s="5">
        <f t="shared" si="33"/>
        <v>0</v>
      </c>
      <c r="AU76" s="5">
        <f t="shared" si="33"/>
        <v>0</v>
      </c>
      <c r="AV76" s="5">
        <f t="shared" si="33"/>
        <v>0</v>
      </c>
      <c r="AW76" s="5">
        <f t="shared" si="33"/>
        <v>0</v>
      </c>
      <c r="AX76" s="5">
        <f t="shared" si="33"/>
        <v>0</v>
      </c>
      <c r="AY76" s="5">
        <f t="shared" si="33"/>
        <v>0</v>
      </c>
      <c r="AZ76" s="5">
        <f t="shared" si="33"/>
        <v>0</v>
      </c>
      <c r="BA76" s="5">
        <f t="shared" si="33"/>
        <v>0</v>
      </c>
      <c r="BB76" s="5">
        <f t="shared" si="33"/>
        <v>0</v>
      </c>
      <c r="BC76" s="5">
        <f t="shared" si="33"/>
        <v>0</v>
      </c>
      <c r="BD76" s="5">
        <f t="shared" si="33"/>
        <v>0</v>
      </c>
      <c r="BE76" s="5">
        <f t="shared" si="33"/>
        <v>0</v>
      </c>
      <c r="BF76" s="5">
        <f t="shared" si="33"/>
        <v>0</v>
      </c>
      <c r="BG76" s="5">
        <f t="shared" si="33"/>
        <v>0</v>
      </c>
      <c r="BH76" s="5">
        <f t="shared" si="33"/>
        <v>0</v>
      </c>
      <c r="BI76" s="5">
        <f t="shared" si="33"/>
        <v>0</v>
      </c>
      <c r="BJ76" s="5">
        <f t="shared" si="33"/>
        <v>0</v>
      </c>
      <c r="BK76" s="5">
        <f t="shared" si="33"/>
        <v>0</v>
      </c>
      <c r="BL76" s="5">
        <f t="shared" si="33"/>
        <v>0</v>
      </c>
      <c r="BM76" s="5">
        <f t="shared" si="33"/>
        <v>0</v>
      </c>
      <c r="BN76" s="5">
        <f t="shared" si="33"/>
        <v>0</v>
      </c>
      <c r="BO76" s="5">
        <f t="shared" ref="BO76" si="34">BO18</f>
        <v>0</v>
      </c>
    </row>
    <row r="77" spans="1:69" x14ac:dyDescent="0.3">
      <c r="A77" s="95"/>
      <c r="B77" s="15" t="s">
        <v>16</v>
      </c>
      <c r="C77" s="97"/>
      <c r="D77" s="5">
        <f t="shared" ref="D77:AJ78" si="35">D19</f>
        <v>0</v>
      </c>
      <c r="E77" s="5">
        <f t="shared" si="35"/>
        <v>0</v>
      </c>
      <c r="F77" s="5">
        <f t="shared" si="35"/>
        <v>1.0999999999999999E-2</v>
      </c>
      <c r="G77" s="5">
        <f t="shared" si="35"/>
        <v>0</v>
      </c>
      <c r="H77" s="5">
        <f t="shared" si="35"/>
        <v>0</v>
      </c>
      <c r="I77" s="5">
        <f t="shared" si="35"/>
        <v>0</v>
      </c>
      <c r="J77" s="5">
        <f t="shared" si="35"/>
        <v>0</v>
      </c>
      <c r="K77" s="5">
        <f t="shared" si="35"/>
        <v>0</v>
      </c>
      <c r="L77" s="5">
        <f t="shared" si="35"/>
        <v>0</v>
      </c>
      <c r="M77" s="5">
        <f t="shared" si="35"/>
        <v>0</v>
      </c>
      <c r="N77" s="5">
        <f t="shared" si="35"/>
        <v>0</v>
      </c>
      <c r="O77" s="5">
        <f t="shared" si="35"/>
        <v>0</v>
      </c>
      <c r="P77" s="5">
        <f t="shared" si="35"/>
        <v>0</v>
      </c>
      <c r="Q77" s="5">
        <f t="shared" si="35"/>
        <v>0</v>
      </c>
      <c r="R77" s="5">
        <f t="shared" si="35"/>
        <v>0</v>
      </c>
      <c r="S77" s="5">
        <f t="shared" si="35"/>
        <v>0</v>
      </c>
      <c r="T77" s="5">
        <f t="shared" si="35"/>
        <v>0</v>
      </c>
      <c r="U77" s="5">
        <f t="shared" si="35"/>
        <v>0</v>
      </c>
      <c r="V77" s="5">
        <f t="shared" si="35"/>
        <v>0</v>
      </c>
      <c r="W77" s="5">
        <f t="shared" si="33"/>
        <v>0</v>
      </c>
      <c r="X77" s="5">
        <f t="shared" si="35"/>
        <v>0</v>
      </c>
      <c r="Y77" s="5">
        <f t="shared" si="35"/>
        <v>0</v>
      </c>
      <c r="Z77" s="5">
        <f t="shared" si="35"/>
        <v>0</v>
      </c>
      <c r="AA77" s="5">
        <f t="shared" si="35"/>
        <v>0</v>
      </c>
      <c r="AB77" s="5">
        <f t="shared" si="35"/>
        <v>1.4999999999999999E-2</v>
      </c>
      <c r="AC77" s="5">
        <f t="shared" si="35"/>
        <v>0</v>
      </c>
      <c r="AD77" s="5">
        <f t="shared" si="35"/>
        <v>0</v>
      </c>
      <c r="AE77" s="5">
        <f t="shared" si="35"/>
        <v>0</v>
      </c>
      <c r="AF77" s="5">
        <f t="shared" si="35"/>
        <v>0</v>
      </c>
      <c r="AG77" s="5">
        <f t="shared" si="35"/>
        <v>0</v>
      </c>
      <c r="AH77" s="5">
        <f t="shared" si="35"/>
        <v>0</v>
      </c>
      <c r="AI77" s="5">
        <f t="shared" si="35"/>
        <v>0</v>
      </c>
      <c r="AJ77" s="5">
        <f t="shared" si="35"/>
        <v>0</v>
      </c>
      <c r="AK77" s="5">
        <f t="shared" si="33"/>
        <v>0</v>
      </c>
      <c r="AL77" s="5">
        <f t="shared" si="33"/>
        <v>0</v>
      </c>
      <c r="AM77" s="5">
        <f t="shared" si="33"/>
        <v>0</v>
      </c>
      <c r="AN77" s="5">
        <f t="shared" si="33"/>
        <v>0</v>
      </c>
      <c r="AO77" s="5">
        <f t="shared" si="33"/>
        <v>0</v>
      </c>
      <c r="AP77" s="5">
        <f t="shared" si="33"/>
        <v>0</v>
      </c>
      <c r="AQ77" s="5">
        <f t="shared" si="33"/>
        <v>0</v>
      </c>
      <c r="AR77" s="5">
        <f t="shared" si="33"/>
        <v>0</v>
      </c>
      <c r="AS77" s="5">
        <f t="shared" si="33"/>
        <v>0</v>
      </c>
      <c r="AT77" s="5">
        <f t="shared" si="33"/>
        <v>0</v>
      </c>
      <c r="AU77" s="5">
        <f t="shared" si="33"/>
        <v>0</v>
      </c>
      <c r="AV77" s="5">
        <f t="shared" si="33"/>
        <v>0</v>
      </c>
      <c r="AW77" s="5">
        <f t="shared" si="33"/>
        <v>0</v>
      </c>
      <c r="AX77" s="5">
        <f t="shared" si="33"/>
        <v>0</v>
      </c>
      <c r="AY77" s="5">
        <f t="shared" si="33"/>
        <v>0</v>
      </c>
      <c r="AZ77" s="5">
        <f t="shared" si="33"/>
        <v>0</v>
      </c>
      <c r="BA77" s="5">
        <f t="shared" si="33"/>
        <v>0</v>
      </c>
      <c r="BB77" s="5">
        <f t="shared" si="33"/>
        <v>0</v>
      </c>
      <c r="BC77" s="5">
        <f t="shared" si="33"/>
        <v>0</v>
      </c>
      <c r="BD77" s="5">
        <f t="shared" si="33"/>
        <v>0</v>
      </c>
      <c r="BE77" s="5">
        <f t="shared" si="33"/>
        <v>0</v>
      </c>
      <c r="BF77" s="5">
        <f t="shared" si="33"/>
        <v>0</v>
      </c>
      <c r="BG77" s="5">
        <f t="shared" si="33"/>
        <v>0</v>
      </c>
      <c r="BH77" s="5">
        <f t="shared" si="33"/>
        <v>0</v>
      </c>
      <c r="BI77" s="5">
        <f t="shared" si="33"/>
        <v>0</v>
      </c>
      <c r="BJ77" s="5">
        <f t="shared" si="33"/>
        <v>0</v>
      </c>
      <c r="BK77" s="5">
        <f t="shared" si="33"/>
        <v>0</v>
      </c>
      <c r="BL77" s="5">
        <f t="shared" si="33"/>
        <v>0</v>
      </c>
      <c r="BM77" s="5">
        <f t="shared" si="33"/>
        <v>0</v>
      </c>
      <c r="BN77" s="5">
        <f t="shared" si="33"/>
        <v>0</v>
      </c>
      <c r="BO77" s="5">
        <f t="shared" ref="BO77" si="36">BO19</f>
        <v>5.0000000000000002E-5</v>
      </c>
    </row>
    <row r="78" spans="1:69" x14ac:dyDescent="0.3">
      <c r="A78" s="95"/>
      <c r="B78" s="9"/>
      <c r="C78" s="98"/>
      <c r="D78" s="5">
        <f t="shared" si="35"/>
        <v>0</v>
      </c>
      <c r="E78" s="5">
        <f t="shared" si="35"/>
        <v>0</v>
      </c>
      <c r="F78" s="5">
        <f t="shared" si="35"/>
        <v>0</v>
      </c>
      <c r="G78" s="5">
        <f t="shared" si="35"/>
        <v>0</v>
      </c>
      <c r="H78" s="5">
        <f t="shared" si="35"/>
        <v>0</v>
      </c>
      <c r="I78" s="5">
        <f t="shared" si="35"/>
        <v>0</v>
      </c>
      <c r="J78" s="5">
        <f t="shared" si="35"/>
        <v>0</v>
      </c>
      <c r="K78" s="5">
        <f t="shared" si="35"/>
        <v>0</v>
      </c>
      <c r="L78" s="5">
        <f t="shared" si="35"/>
        <v>0</v>
      </c>
      <c r="M78" s="5">
        <f t="shared" si="35"/>
        <v>0</v>
      </c>
      <c r="N78" s="5">
        <f t="shared" si="35"/>
        <v>0</v>
      </c>
      <c r="O78" s="5">
        <f t="shared" si="35"/>
        <v>0</v>
      </c>
      <c r="P78" s="5">
        <f t="shared" si="35"/>
        <v>0</v>
      </c>
      <c r="Q78" s="5">
        <f t="shared" si="35"/>
        <v>0</v>
      </c>
      <c r="R78" s="5">
        <f t="shared" si="35"/>
        <v>0</v>
      </c>
      <c r="S78" s="5">
        <f t="shared" si="35"/>
        <v>0</v>
      </c>
      <c r="T78" s="5">
        <f t="shared" si="35"/>
        <v>0</v>
      </c>
      <c r="U78" s="5">
        <f t="shared" si="35"/>
        <v>0</v>
      </c>
      <c r="V78" s="5">
        <f t="shared" si="35"/>
        <v>0</v>
      </c>
      <c r="W78" s="5">
        <f t="shared" si="33"/>
        <v>0</v>
      </c>
      <c r="X78" s="5">
        <f t="shared" si="35"/>
        <v>0</v>
      </c>
      <c r="Y78" s="5">
        <f t="shared" si="35"/>
        <v>0</v>
      </c>
      <c r="Z78" s="5">
        <f t="shared" si="35"/>
        <v>0</v>
      </c>
      <c r="AA78" s="5">
        <f t="shared" si="35"/>
        <v>0</v>
      </c>
      <c r="AB78" s="5">
        <f t="shared" si="35"/>
        <v>0</v>
      </c>
      <c r="AC78" s="5">
        <f t="shared" si="35"/>
        <v>0</v>
      </c>
      <c r="AD78" s="5">
        <f t="shared" si="35"/>
        <v>0</v>
      </c>
      <c r="AE78" s="5">
        <f t="shared" si="35"/>
        <v>0</v>
      </c>
      <c r="AF78" s="5">
        <f t="shared" si="35"/>
        <v>0</v>
      </c>
      <c r="AG78" s="5">
        <f t="shared" si="35"/>
        <v>0</v>
      </c>
      <c r="AH78" s="5">
        <f t="shared" si="35"/>
        <v>0</v>
      </c>
      <c r="AI78" s="5">
        <f t="shared" si="35"/>
        <v>0</v>
      </c>
      <c r="AJ78" s="5">
        <f t="shared" si="35"/>
        <v>0</v>
      </c>
      <c r="AK78" s="5">
        <f t="shared" si="33"/>
        <v>0</v>
      </c>
      <c r="AL78" s="5">
        <f t="shared" si="33"/>
        <v>0</v>
      </c>
      <c r="AM78" s="5">
        <f t="shared" si="33"/>
        <v>0</v>
      </c>
      <c r="AN78" s="5">
        <f t="shared" si="33"/>
        <v>0</v>
      </c>
      <c r="AO78" s="5">
        <f t="shared" si="33"/>
        <v>0</v>
      </c>
      <c r="AP78" s="5">
        <f t="shared" si="33"/>
        <v>0</v>
      </c>
      <c r="AQ78" s="5">
        <f t="shared" si="33"/>
        <v>0</v>
      </c>
      <c r="AR78" s="5">
        <f t="shared" si="33"/>
        <v>0</v>
      </c>
      <c r="AS78" s="5">
        <f t="shared" si="33"/>
        <v>0</v>
      </c>
      <c r="AT78" s="5">
        <f t="shared" si="33"/>
        <v>0</v>
      </c>
      <c r="AU78" s="5">
        <f t="shared" si="33"/>
        <v>0</v>
      </c>
      <c r="AV78" s="5">
        <f t="shared" si="33"/>
        <v>0</v>
      </c>
      <c r="AW78" s="5">
        <f t="shared" si="33"/>
        <v>0</v>
      </c>
      <c r="AX78" s="5">
        <f t="shared" si="33"/>
        <v>0</v>
      </c>
      <c r="AY78" s="5">
        <f t="shared" si="33"/>
        <v>0</v>
      </c>
      <c r="AZ78" s="5">
        <f t="shared" si="33"/>
        <v>0</v>
      </c>
      <c r="BA78" s="5">
        <f t="shared" si="33"/>
        <v>0</v>
      </c>
      <c r="BB78" s="5">
        <f t="shared" si="33"/>
        <v>0</v>
      </c>
      <c r="BC78" s="5">
        <f t="shared" si="33"/>
        <v>0</v>
      </c>
      <c r="BD78" s="5">
        <f t="shared" si="33"/>
        <v>0</v>
      </c>
      <c r="BE78" s="5">
        <f t="shared" si="33"/>
        <v>0</v>
      </c>
      <c r="BF78" s="5">
        <f t="shared" si="33"/>
        <v>0</v>
      </c>
      <c r="BG78" s="5">
        <f t="shared" si="33"/>
        <v>0</v>
      </c>
      <c r="BH78" s="5">
        <f t="shared" si="33"/>
        <v>0</v>
      </c>
      <c r="BI78" s="5">
        <f t="shared" si="33"/>
        <v>0</v>
      </c>
      <c r="BJ78" s="5">
        <f t="shared" si="33"/>
        <v>0</v>
      </c>
      <c r="BK78" s="5">
        <f t="shared" si="33"/>
        <v>0</v>
      </c>
      <c r="BL78" s="5">
        <f t="shared" si="33"/>
        <v>0</v>
      </c>
      <c r="BM78" s="5">
        <f t="shared" si="33"/>
        <v>0</v>
      </c>
      <c r="BN78" s="5">
        <f t="shared" si="33"/>
        <v>0</v>
      </c>
      <c r="BO78" s="5">
        <f t="shared" ref="BO78" si="37">BO20</f>
        <v>0</v>
      </c>
    </row>
    <row r="79" spans="1:69" ht="17.399999999999999" x14ac:dyDescent="0.35">
      <c r="B79" s="16" t="s">
        <v>23</v>
      </c>
      <c r="C79" s="17"/>
      <c r="D79" s="18">
        <f t="shared" ref="D79:BN79" si="38">SUM(D72:D78)</f>
        <v>0.03</v>
      </c>
      <c r="E79" s="18">
        <f t="shared" si="38"/>
        <v>0.05</v>
      </c>
      <c r="F79" s="18">
        <f t="shared" si="38"/>
        <v>1.0999999999999999E-2</v>
      </c>
      <c r="G79" s="18">
        <f t="shared" si="38"/>
        <v>0</v>
      </c>
      <c r="H79" s="18">
        <f t="shared" si="38"/>
        <v>0</v>
      </c>
      <c r="I79" s="18">
        <f t="shared" si="38"/>
        <v>0</v>
      </c>
      <c r="J79" s="18">
        <f t="shared" si="38"/>
        <v>0</v>
      </c>
      <c r="K79" s="18">
        <f t="shared" si="38"/>
        <v>2E-3</v>
      </c>
      <c r="L79" s="18">
        <f t="shared" si="38"/>
        <v>7.0000000000000001E-3</v>
      </c>
      <c r="M79" s="18">
        <f t="shared" si="38"/>
        <v>0</v>
      </c>
      <c r="N79" s="18">
        <f t="shared" si="38"/>
        <v>0</v>
      </c>
      <c r="O79" s="18">
        <f t="shared" si="38"/>
        <v>0</v>
      </c>
      <c r="P79" s="18">
        <f t="shared" si="38"/>
        <v>0</v>
      </c>
      <c r="Q79" s="18">
        <f t="shared" si="38"/>
        <v>0</v>
      </c>
      <c r="R79" s="18">
        <f t="shared" si="38"/>
        <v>0</v>
      </c>
      <c r="S79" s="18">
        <f t="shared" si="38"/>
        <v>0</v>
      </c>
      <c r="T79" s="18">
        <f t="shared" si="38"/>
        <v>0</v>
      </c>
      <c r="U79" s="18">
        <f t="shared" si="38"/>
        <v>0</v>
      </c>
      <c r="V79" s="18">
        <f t="shared" si="38"/>
        <v>0</v>
      </c>
      <c r="W79" s="18">
        <f>SUM(W72:W78)</f>
        <v>0</v>
      </c>
      <c r="X79" s="18">
        <f t="shared" si="38"/>
        <v>0</v>
      </c>
      <c r="Y79" s="18">
        <f t="shared" si="38"/>
        <v>0</v>
      </c>
      <c r="Z79" s="18">
        <f t="shared" si="38"/>
        <v>0</v>
      </c>
      <c r="AA79" s="18">
        <f t="shared" si="38"/>
        <v>0</v>
      </c>
      <c r="AB79" s="18">
        <f t="shared" si="38"/>
        <v>1.4999999999999999E-2</v>
      </c>
      <c r="AC79" s="18">
        <f t="shared" si="38"/>
        <v>0</v>
      </c>
      <c r="AD79" s="18">
        <f t="shared" si="38"/>
        <v>0</v>
      </c>
      <c r="AE79" s="18">
        <f t="shared" si="38"/>
        <v>0</v>
      </c>
      <c r="AF79" s="18">
        <f t="shared" si="38"/>
        <v>0</v>
      </c>
      <c r="AG79" s="18">
        <f t="shared" si="38"/>
        <v>0</v>
      </c>
      <c r="AH79" s="18">
        <f t="shared" si="38"/>
        <v>0</v>
      </c>
      <c r="AI79" s="18">
        <f t="shared" si="38"/>
        <v>0</v>
      </c>
      <c r="AJ79" s="18">
        <f t="shared" si="38"/>
        <v>5.9999999999999995E-4</v>
      </c>
      <c r="AK79" s="18">
        <f t="shared" si="38"/>
        <v>0</v>
      </c>
      <c r="AL79" s="18">
        <f t="shared" si="38"/>
        <v>0</v>
      </c>
      <c r="AM79" s="18">
        <f t="shared" si="38"/>
        <v>0</v>
      </c>
      <c r="AN79" s="18">
        <f t="shared" si="38"/>
        <v>0</v>
      </c>
      <c r="AO79" s="18">
        <f t="shared" si="38"/>
        <v>0</v>
      </c>
      <c r="AP79" s="18">
        <f t="shared" si="38"/>
        <v>0</v>
      </c>
      <c r="AQ79" s="18">
        <f t="shared" si="38"/>
        <v>0</v>
      </c>
      <c r="AR79" s="18">
        <f t="shared" si="38"/>
        <v>0</v>
      </c>
      <c r="AS79" s="18">
        <f t="shared" si="38"/>
        <v>0</v>
      </c>
      <c r="AT79" s="18">
        <f t="shared" si="38"/>
        <v>0</v>
      </c>
      <c r="AU79" s="18">
        <f t="shared" si="38"/>
        <v>0</v>
      </c>
      <c r="AV79" s="18">
        <f t="shared" si="38"/>
        <v>0</v>
      </c>
      <c r="AW79" s="18">
        <f t="shared" si="38"/>
        <v>0</v>
      </c>
      <c r="AX79" s="18">
        <f t="shared" si="38"/>
        <v>0</v>
      </c>
      <c r="AY79" s="18">
        <f t="shared" si="38"/>
        <v>0</v>
      </c>
      <c r="AZ79" s="18">
        <f t="shared" si="38"/>
        <v>3.5000000000000003E-2</v>
      </c>
      <c r="BA79" s="18">
        <f t="shared" si="38"/>
        <v>0.03</v>
      </c>
      <c r="BB79" s="18">
        <f t="shared" si="38"/>
        <v>0</v>
      </c>
      <c r="BC79" s="18">
        <f t="shared" si="38"/>
        <v>0</v>
      </c>
      <c r="BD79" s="18">
        <f t="shared" si="38"/>
        <v>0</v>
      </c>
      <c r="BE79" s="18">
        <f t="shared" si="38"/>
        <v>0.05</v>
      </c>
      <c r="BF79" s="18">
        <f t="shared" si="38"/>
        <v>0</v>
      </c>
      <c r="BG79" s="18">
        <f t="shared" si="38"/>
        <v>0.15</v>
      </c>
      <c r="BH79" s="18">
        <f t="shared" si="38"/>
        <v>4.0999999999999995E-2</v>
      </c>
      <c r="BI79" s="18">
        <f t="shared" si="38"/>
        <v>2.5000000000000001E-2</v>
      </c>
      <c r="BJ79" s="18">
        <f t="shared" si="38"/>
        <v>0</v>
      </c>
      <c r="BK79" s="18">
        <f t="shared" si="38"/>
        <v>0</v>
      </c>
      <c r="BL79" s="18">
        <f t="shared" si="38"/>
        <v>0</v>
      </c>
      <c r="BM79" s="18">
        <f t="shared" si="38"/>
        <v>8.0000000000000002E-3</v>
      </c>
      <c r="BN79" s="18">
        <f t="shared" si="38"/>
        <v>5.0000000000000001E-3</v>
      </c>
      <c r="BO79" s="18">
        <f t="shared" ref="BO79" si="39">SUM(BO72:BO78)</f>
        <v>5.0000000000000002E-5</v>
      </c>
    </row>
    <row r="80" spans="1:69" ht="17.399999999999999" x14ac:dyDescent="0.35">
      <c r="B80" s="16" t="s">
        <v>24</v>
      </c>
      <c r="C80" s="17"/>
      <c r="D80" s="19">
        <f t="shared" ref="D80:BN80" si="40">PRODUCT(D79,$F$6)</f>
        <v>0.99</v>
      </c>
      <c r="E80" s="19">
        <f t="shared" si="40"/>
        <v>1.6500000000000001</v>
      </c>
      <c r="F80" s="19">
        <f t="shared" si="40"/>
        <v>0.36299999999999999</v>
      </c>
      <c r="G80" s="19">
        <f t="shared" si="40"/>
        <v>0</v>
      </c>
      <c r="H80" s="19">
        <f t="shared" si="40"/>
        <v>0</v>
      </c>
      <c r="I80" s="19">
        <f t="shared" si="40"/>
        <v>0</v>
      </c>
      <c r="J80" s="19">
        <f t="shared" si="40"/>
        <v>0</v>
      </c>
      <c r="K80" s="19">
        <f t="shared" si="40"/>
        <v>6.6000000000000003E-2</v>
      </c>
      <c r="L80" s="19">
        <f t="shared" si="40"/>
        <v>0.23100000000000001</v>
      </c>
      <c r="M80" s="19">
        <f t="shared" si="40"/>
        <v>0</v>
      </c>
      <c r="N80" s="19">
        <f t="shared" si="40"/>
        <v>0</v>
      </c>
      <c r="O80" s="19">
        <f t="shared" si="40"/>
        <v>0</v>
      </c>
      <c r="P80" s="19">
        <f t="shared" si="40"/>
        <v>0</v>
      </c>
      <c r="Q80" s="19">
        <f t="shared" si="40"/>
        <v>0</v>
      </c>
      <c r="R80" s="19">
        <f t="shared" si="40"/>
        <v>0</v>
      </c>
      <c r="S80" s="19">
        <f t="shared" si="40"/>
        <v>0</v>
      </c>
      <c r="T80" s="19">
        <f t="shared" si="40"/>
        <v>0</v>
      </c>
      <c r="U80" s="19">
        <f t="shared" si="40"/>
        <v>0</v>
      </c>
      <c r="V80" s="19">
        <f t="shared" si="40"/>
        <v>0</v>
      </c>
      <c r="W80" s="19">
        <f>PRODUCT(W79,$F$6)</f>
        <v>0</v>
      </c>
      <c r="X80" s="19">
        <f t="shared" si="40"/>
        <v>0</v>
      </c>
      <c r="Y80" s="19">
        <f t="shared" si="40"/>
        <v>0</v>
      </c>
      <c r="Z80" s="19">
        <f t="shared" si="40"/>
        <v>0</v>
      </c>
      <c r="AA80" s="19">
        <f t="shared" si="40"/>
        <v>0</v>
      </c>
      <c r="AB80" s="19">
        <f t="shared" si="40"/>
        <v>0.495</v>
      </c>
      <c r="AC80" s="19">
        <f t="shared" si="40"/>
        <v>0</v>
      </c>
      <c r="AD80" s="19">
        <f t="shared" si="40"/>
        <v>0</v>
      </c>
      <c r="AE80" s="19">
        <f t="shared" si="40"/>
        <v>0</v>
      </c>
      <c r="AF80" s="19">
        <f t="shared" si="40"/>
        <v>0</v>
      </c>
      <c r="AG80" s="19">
        <f t="shared" si="40"/>
        <v>0</v>
      </c>
      <c r="AH80" s="19">
        <f t="shared" si="40"/>
        <v>0</v>
      </c>
      <c r="AI80" s="19">
        <f t="shared" si="40"/>
        <v>0</v>
      </c>
      <c r="AJ80" s="19">
        <f t="shared" si="40"/>
        <v>1.9799999999999998E-2</v>
      </c>
      <c r="AK80" s="19">
        <f t="shared" si="40"/>
        <v>0</v>
      </c>
      <c r="AL80" s="19">
        <f t="shared" si="40"/>
        <v>0</v>
      </c>
      <c r="AM80" s="19">
        <f t="shared" si="40"/>
        <v>0</v>
      </c>
      <c r="AN80" s="19">
        <f t="shared" si="40"/>
        <v>0</v>
      </c>
      <c r="AO80" s="19">
        <f t="shared" si="40"/>
        <v>0</v>
      </c>
      <c r="AP80" s="19">
        <f t="shared" si="40"/>
        <v>0</v>
      </c>
      <c r="AQ80" s="19">
        <f t="shared" si="40"/>
        <v>0</v>
      </c>
      <c r="AR80" s="19">
        <f t="shared" si="40"/>
        <v>0</v>
      </c>
      <c r="AS80" s="19">
        <f t="shared" si="40"/>
        <v>0</v>
      </c>
      <c r="AT80" s="19">
        <f t="shared" si="40"/>
        <v>0</v>
      </c>
      <c r="AU80" s="19">
        <f t="shared" si="40"/>
        <v>0</v>
      </c>
      <c r="AV80" s="19">
        <f t="shared" si="40"/>
        <v>0</v>
      </c>
      <c r="AW80" s="19">
        <f t="shared" si="40"/>
        <v>0</v>
      </c>
      <c r="AX80" s="19">
        <f t="shared" si="40"/>
        <v>0</v>
      </c>
      <c r="AY80" s="19">
        <f t="shared" si="40"/>
        <v>0</v>
      </c>
      <c r="AZ80" s="19">
        <f t="shared" si="40"/>
        <v>1.155</v>
      </c>
      <c r="BA80" s="19">
        <f t="shared" si="40"/>
        <v>0.99</v>
      </c>
      <c r="BB80" s="19">
        <f t="shared" si="40"/>
        <v>0</v>
      </c>
      <c r="BC80" s="19">
        <f t="shared" si="40"/>
        <v>0</v>
      </c>
      <c r="BD80" s="19">
        <f t="shared" si="40"/>
        <v>0</v>
      </c>
      <c r="BE80" s="19">
        <f t="shared" si="40"/>
        <v>1.6500000000000001</v>
      </c>
      <c r="BF80" s="19">
        <f t="shared" si="40"/>
        <v>0</v>
      </c>
      <c r="BG80" s="19">
        <f t="shared" si="40"/>
        <v>4.95</v>
      </c>
      <c r="BH80" s="19">
        <f t="shared" si="40"/>
        <v>1.3529999999999998</v>
      </c>
      <c r="BI80" s="19">
        <f t="shared" si="40"/>
        <v>0.82500000000000007</v>
      </c>
      <c r="BJ80" s="19">
        <f t="shared" si="40"/>
        <v>0</v>
      </c>
      <c r="BK80" s="19">
        <f t="shared" si="40"/>
        <v>0</v>
      </c>
      <c r="BL80" s="19">
        <f t="shared" si="40"/>
        <v>0</v>
      </c>
      <c r="BM80" s="19">
        <f t="shared" si="40"/>
        <v>0.26400000000000001</v>
      </c>
      <c r="BN80" s="19">
        <f t="shared" si="40"/>
        <v>0.16500000000000001</v>
      </c>
      <c r="BO80" s="19">
        <f t="shared" ref="BO80" si="41">PRODUCT(BO79,$F$6)</f>
        <v>1.65E-3</v>
      </c>
    </row>
    <row r="82" spans="1:69" ht="17.399999999999999" x14ac:dyDescent="0.35">
      <c r="A82" s="22"/>
      <c r="B82" s="23" t="s">
        <v>25</v>
      </c>
      <c r="C82" s="24" t="s">
        <v>26</v>
      </c>
      <c r="D82" s="25">
        <f t="shared" ref="D82:BN82" si="42">D46</f>
        <v>72.72</v>
      </c>
      <c r="E82" s="25">
        <f t="shared" si="42"/>
        <v>76</v>
      </c>
      <c r="F82" s="25">
        <f t="shared" si="42"/>
        <v>85</v>
      </c>
      <c r="G82" s="25">
        <f t="shared" si="42"/>
        <v>596</v>
      </c>
      <c r="H82" s="25">
        <f t="shared" si="42"/>
        <v>1410</v>
      </c>
      <c r="I82" s="25">
        <f t="shared" si="42"/>
        <v>720</v>
      </c>
      <c r="J82" s="25">
        <f t="shared" si="42"/>
        <v>74.92</v>
      </c>
      <c r="K82" s="25">
        <f t="shared" si="42"/>
        <v>874.38</v>
      </c>
      <c r="L82" s="25">
        <f t="shared" si="42"/>
        <v>210.89</v>
      </c>
      <c r="M82" s="25">
        <f t="shared" si="42"/>
        <v>585</v>
      </c>
      <c r="N82" s="25">
        <f t="shared" si="42"/>
        <v>104.38</v>
      </c>
      <c r="O82" s="25">
        <f t="shared" si="42"/>
        <v>331.24</v>
      </c>
      <c r="P82" s="25">
        <f t="shared" si="42"/>
        <v>373.68</v>
      </c>
      <c r="Q82" s="25">
        <f t="shared" si="42"/>
        <v>400</v>
      </c>
      <c r="R82" s="25">
        <f t="shared" si="42"/>
        <v>0</v>
      </c>
      <c r="S82" s="25">
        <f t="shared" si="42"/>
        <v>0</v>
      </c>
      <c r="T82" s="25">
        <f t="shared" si="42"/>
        <v>0</v>
      </c>
      <c r="U82" s="25">
        <f t="shared" si="42"/>
        <v>792</v>
      </c>
      <c r="V82" s="25">
        <f t="shared" si="42"/>
        <v>352.56</v>
      </c>
      <c r="W82" s="25">
        <f>W46</f>
        <v>119</v>
      </c>
      <c r="X82" s="25">
        <f t="shared" si="42"/>
        <v>12.9</v>
      </c>
      <c r="Y82" s="25">
        <f t="shared" si="42"/>
        <v>0</v>
      </c>
      <c r="Z82" s="25">
        <f t="shared" si="42"/>
        <v>450</v>
      </c>
      <c r="AA82" s="25">
        <f t="shared" si="42"/>
        <v>381</v>
      </c>
      <c r="AB82" s="25">
        <f t="shared" si="42"/>
        <v>429</v>
      </c>
      <c r="AC82" s="25">
        <f t="shared" si="42"/>
        <v>261</v>
      </c>
      <c r="AD82" s="25">
        <f t="shared" si="42"/>
        <v>125</v>
      </c>
      <c r="AE82" s="25">
        <f t="shared" si="42"/>
        <v>399</v>
      </c>
      <c r="AF82" s="25">
        <f t="shared" si="42"/>
        <v>159</v>
      </c>
      <c r="AG82" s="25">
        <f t="shared" si="42"/>
        <v>227.27</v>
      </c>
      <c r="AH82" s="25">
        <f t="shared" si="42"/>
        <v>68.2</v>
      </c>
      <c r="AI82" s="25">
        <f t="shared" si="42"/>
        <v>59.25</v>
      </c>
      <c r="AJ82" s="25">
        <f t="shared" si="42"/>
        <v>43.4</v>
      </c>
      <c r="AK82" s="25">
        <f t="shared" si="42"/>
        <v>190</v>
      </c>
      <c r="AL82" s="25">
        <f t="shared" si="42"/>
        <v>207</v>
      </c>
      <c r="AM82" s="25">
        <f t="shared" si="42"/>
        <v>345.99</v>
      </c>
      <c r="AN82" s="25">
        <f t="shared" si="42"/>
        <v>300</v>
      </c>
      <c r="AO82" s="25">
        <f t="shared" si="42"/>
        <v>0</v>
      </c>
      <c r="AP82" s="25">
        <f t="shared" si="42"/>
        <v>216.1</v>
      </c>
      <c r="AQ82" s="25">
        <f t="shared" si="42"/>
        <v>63.75</v>
      </c>
      <c r="AR82" s="25">
        <f t="shared" si="42"/>
        <v>65.33</v>
      </c>
      <c r="AS82" s="25">
        <f t="shared" si="42"/>
        <v>76</v>
      </c>
      <c r="AT82" s="25">
        <f t="shared" si="42"/>
        <v>67.14</v>
      </c>
      <c r="AU82" s="25">
        <f t="shared" si="42"/>
        <v>69.33</v>
      </c>
      <c r="AV82" s="25">
        <f t="shared" si="42"/>
        <v>51.25</v>
      </c>
      <c r="AW82" s="25">
        <f t="shared" si="42"/>
        <v>77.14</v>
      </c>
      <c r="AX82" s="25">
        <f t="shared" si="42"/>
        <v>68</v>
      </c>
      <c r="AY82" s="25">
        <f t="shared" si="42"/>
        <v>60</v>
      </c>
      <c r="AZ82" s="25">
        <f t="shared" si="42"/>
        <v>137.33000000000001</v>
      </c>
      <c r="BA82" s="25">
        <f t="shared" si="42"/>
        <v>296</v>
      </c>
      <c r="BB82" s="25">
        <f t="shared" si="42"/>
        <v>513</v>
      </c>
      <c r="BC82" s="25">
        <f t="shared" si="42"/>
        <v>558</v>
      </c>
      <c r="BD82" s="25">
        <f t="shared" si="42"/>
        <v>261</v>
      </c>
      <c r="BE82" s="25">
        <f t="shared" si="42"/>
        <v>399</v>
      </c>
      <c r="BF82" s="25">
        <f t="shared" si="42"/>
        <v>0</v>
      </c>
      <c r="BG82" s="25">
        <f t="shared" si="42"/>
        <v>27</v>
      </c>
      <c r="BH82" s="25">
        <f t="shared" si="42"/>
        <v>47</v>
      </c>
      <c r="BI82" s="25">
        <f t="shared" si="42"/>
        <v>26</v>
      </c>
      <c r="BJ82" s="25">
        <f t="shared" si="42"/>
        <v>51</v>
      </c>
      <c r="BK82" s="25">
        <f t="shared" si="42"/>
        <v>62</v>
      </c>
      <c r="BL82" s="25">
        <f t="shared" si="42"/>
        <v>314</v>
      </c>
      <c r="BM82" s="25">
        <f t="shared" si="42"/>
        <v>138.88</v>
      </c>
      <c r="BN82" s="25">
        <f t="shared" si="42"/>
        <v>22</v>
      </c>
      <c r="BO82" s="25">
        <f t="shared" ref="BO82" si="43">BO46</f>
        <v>0</v>
      </c>
    </row>
    <row r="83" spans="1:69" ht="17.399999999999999" x14ac:dyDescent="0.35">
      <c r="B83" s="16" t="s">
        <v>27</v>
      </c>
      <c r="C83" s="17" t="s">
        <v>26</v>
      </c>
      <c r="D83" s="18">
        <f t="shared" ref="D83:BN83" si="44">D82/1000</f>
        <v>7.2719999999999993E-2</v>
      </c>
      <c r="E83" s="18">
        <f t="shared" si="44"/>
        <v>7.5999999999999998E-2</v>
      </c>
      <c r="F83" s="18">
        <f t="shared" si="44"/>
        <v>8.5000000000000006E-2</v>
      </c>
      <c r="G83" s="18">
        <f t="shared" si="44"/>
        <v>0.59599999999999997</v>
      </c>
      <c r="H83" s="18">
        <f t="shared" si="44"/>
        <v>1.41</v>
      </c>
      <c r="I83" s="18">
        <f t="shared" si="44"/>
        <v>0.72</v>
      </c>
      <c r="J83" s="18">
        <f t="shared" si="44"/>
        <v>7.492E-2</v>
      </c>
      <c r="K83" s="18">
        <f t="shared" si="44"/>
        <v>0.87438000000000005</v>
      </c>
      <c r="L83" s="18">
        <f t="shared" si="44"/>
        <v>0.21088999999999999</v>
      </c>
      <c r="M83" s="18">
        <f t="shared" si="44"/>
        <v>0.58499999999999996</v>
      </c>
      <c r="N83" s="18">
        <f t="shared" si="44"/>
        <v>0.10438</v>
      </c>
      <c r="O83" s="18">
        <f t="shared" si="44"/>
        <v>0.33124000000000003</v>
      </c>
      <c r="P83" s="18">
        <f t="shared" si="44"/>
        <v>0.37368000000000001</v>
      </c>
      <c r="Q83" s="18">
        <f t="shared" si="44"/>
        <v>0.4</v>
      </c>
      <c r="R83" s="18">
        <f t="shared" si="44"/>
        <v>0</v>
      </c>
      <c r="S83" s="18">
        <f t="shared" si="44"/>
        <v>0</v>
      </c>
      <c r="T83" s="18">
        <f t="shared" si="44"/>
        <v>0</v>
      </c>
      <c r="U83" s="18">
        <f t="shared" si="44"/>
        <v>0.79200000000000004</v>
      </c>
      <c r="V83" s="18">
        <f t="shared" si="44"/>
        <v>0.35255999999999998</v>
      </c>
      <c r="W83" s="18">
        <f>W82/1000</f>
        <v>0.11899999999999999</v>
      </c>
      <c r="X83" s="18">
        <f t="shared" si="44"/>
        <v>1.29E-2</v>
      </c>
      <c r="Y83" s="18">
        <f t="shared" si="44"/>
        <v>0</v>
      </c>
      <c r="Z83" s="18">
        <f t="shared" si="44"/>
        <v>0.45</v>
      </c>
      <c r="AA83" s="18">
        <f t="shared" si="44"/>
        <v>0.38100000000000001</v>
      </c>
      <c r="AB83" s="18">
        <f t="shared" si="44"/>
        <v>0.42899999999999999</v>
      </c>
      <c r="AC83" s="18">
        <f t="shared" si="44"/>
        <v>0.26100000000000001</v>
      </c>
      <c r="AD83" s="18">
        <f t="shared" si="44"/>
        <v>0.125</v>
      </c>
      <c r="AE83" s="18">
        <f t="shared" si="44"/>
        <v>0.39900000000000002</v>
      </c>
      <c r="AF83" s="18">
        <f t="shared" si="44"/>
        <v>0.159</v>
      </c>
      <c r="AG83" s="18">
        <f t="shared" si="44"/>
        <v>0.22727</v>
      </c>
      <c r="AH83" s="18">
        <f t="shared" si="44"/>
        <v>6.8199999999999997E-2</v>
      </c>
      <c r="AI83" s="18">
        <f t="shared" si="44"/>
        <v>5.9249999999999997E-2</v>
      </c>
      <c r="AJ83" s="18">
        <f t="shared" si="44"/>
        <v>4.3400000000000001E-2</v>
      </c>
      <c r="AK83" s="18">
        <f t="shared" si="44"/>
        <v>0.19</v>
      </c>
      <c r="AL83" s="18">
        <f t="shared" si="44"/>
        <v>0.20699999999999999</v>
      </c>
      <c r="AM83" s="18">
        <f t="shared" si="44"/>
        <v>0.34599000000000002</v>
      </c>
      <c r="AN83" s="18">
        <f t="shared" si="44"/>
        <v>0.3</v>
      </c>
      <c r="AO83" s="18">
        <f t="shared" si="44"/>
        <v>0</v>
      </c>
      <c r="AP83" s="18">
        <f t="shared" si="44"/>
        <v>0.21609999999999999</v>
      </c>
      <c r="AQ83" s="18">
        <f t="shared" si="44"/>
        <v>6.3750000000000001E-2</v>
      </c>
      <c r="AR83" s="18">
        <f t="shared" si="44"/>
        <v>6.5329999999999999E-2</v>
      </c>
      <c r="AS83" s="18">
        <f t="shared" si="44"/>
        <v>7.5999999999999998E-2</v>
      </c>
      <c r="AT83" s="18">
        <f t="shared" si="44"/>
        <v>6.7140000000000005E-2</v>
      </c>
      <c r="AU83" s="18">
        <f t="shared" si="44"/>
        <v>6.9330000000000003E-2</v>
      </c>
      <c r="AV83" s="18">
        <f t="shared" si="44"/>
        <v>5.1249999999999997E-2</v>
      </c>
      <c r="AW83" s="18">
        <f t="shared" si="44"/>
        <v>7.714E-2</v>
      </c>
      <c r="AX83" s="18">
        <f t="shared" si="44"/>
        <v>6.8000000000000005E-2</v>
      </c>
      <c r="AY83" s="18">
        <f t="shared" si="44"/>
        <v>0.06</v>
      </c>
      <c r="AZ83" s="18">
        <f t="shared" si="44"/>
        <v>0.13733000000000001</v>
      </c>
      <c r="BA83" s="18">
        <f t="shared" si="44"/>
        <v>0.29599999999999999</v>
      </c>
      <c r="BB83" s="18">
        <f t="shared" si="44"/>
        <v>0.51300000000000001</v>
      </c>
      <c r="BC83" s="18">
        <f t="shared" si="44"/>
        <v>0.55800000000000005</v>
      </c>
      <c r="BD83" s="18">
        <f t="shared" si="44"/>
        <v>0.26100000000000001</v>
      </c>
      <c r="BE83" s="18">
        <f t="shared" si="44"/>
        <v>0.39900000000000002</v>
      </c>
      <c r="BF83" s="18">
        <f t="shared" si="44"/>
        <v>0</v>
      </c>
      <c r="BG83" s="18">
        <f t="shared" si="44"/>
        <v>2.7E-2</v>
      </c>
      <c r="BH83" s="18">
        <f t="shared" si="44"/>
        <v>4.7E-2</v>
      </c>
      <c r="BI83" s="18">
        <f t="shared" si="44"/>
        <v>2.5999999999999999E-2</v>
      </c>
      <c r="BJ83" s="18">
        <f t="shared" si="44"/>
        <v>5.0999999999999997E-2</v>
      </c>
      <c r="BK83" s="18">
        <f t="shared" si="44"/>
        <v>6.2E-2</v>
      </c>
      <c r="BL83" s="18">
        <f t="shared" si="44"/>
        <v>0.314</v>
      </c>
      <c r="BM83" s="18">
        <f t="shared" si="44"/>
        <v>0.13888</v>
      </c>
      <c r="BN83" s="18">
        <f t="shared" si="44"/>
        <v>2.1999999999999999E-2</v>
      </c>
      <c r="BO83" s="18">
        <f t="shared" ref="BO83" si="45">BO82/1000</f>
        <v>0</v>
      </c>
      <c r="BP83" s="46"/>
    </row>
    <row r="84" spans="1:69" ht="17.399999999999999" x14ac:dyDescent="0.35">
      <c r="A84" s="26"/>
      <c r="B84" s="27" t="s">
        <v>28</v>
      </c>
      <c r="C84" s="99"/>
      <c r="D84" s="28">
        <f t="shared" ref="D84:BN84" si="46">D80*D82</f>
        <v>71.992800000000003</v>
      </c>
      <c r="E84" s="28">
        <f t="shared" si="46"/>
        <v>125.4</v>
      </c>
      <c r="F84" s="28">
        <f t="shared" si="46"/>
        <v>30.855</v>
      </c>
      <c r="G84" s="28">
        <f t="shared" si="46"/>
        <v>0</v>
      </c>
      <c r="H84" s="28">
        <f t="shared" si="46"/>
        <v>0</v>
      </c>
      <c r="I84" s="28">
        <f t="shared" si="46"/>
        <v>0</v>
      </c>
      <c r="J84" s="28">
        <f t="shared" si="46"/>
        <v>0</v>
      </c>
      <c r="K84" s="28">
        <f t="shared" si="46"/>
        <v>57.70908</v>
      </c>
      <c r="L84" s="28">
        <f t="shared" si="46"/>
        <v>48.715589999999999</v>
      </c>
      <c r="M84" s="28">
        <f t="shared" si="46"/>
        <v>0</v>
      </c>
      <c r="N84" s="28">
        <f t="shared" si="46"/>
        <v>0</v>
      </c>
      <c r="O84" s="28">
        <f t="shared" si="46"/>
        <v>0</v>
      </c>
      <c r="P84" s="28">
        <f t="shared" si="46"/>
        <v>0</v>
      </c>
      <c r="Q84" s="28">
        <f t="shared" si="46"/>
        <v>0</v>
      </c>
      <c r="R84" s="28">
        <f t="shared" si="46"/>
        <v>0</v>
      </c>
      <c r="S84" s="28">
        <f t="shared" si="46"/>
        <v>0</v>
      </c>
      <c r="T84" s="28">
        <f t="shared" si="46"/>
        <v>0</v>
      </c>
      <c r="U84" s="28">
        <f t="shared" si="46"/>
        <v>0</v>
      </c>
      <c r="V84" s="28">
        <f t="shared" si="46"/>
        <v>0</v>
      </c>
      <c r="W84" s="28">
        <f>W80*W82</f>
        <v>0</v>
      </c>
      <c r="X84" s="28">
        <f t="shared" si="46"/>
        <v>0</v>
      </c>
      <c r="Y84" s="28">
        <f t="shared" si="46"/>
        <v>0</v>
      </c>
      <c r="Z84" s="28">
        <f t="shared" si="46"/>
        <v>0</v>
      </c>
      <c r="AA84" s="28">
        <f t="shared" si="46"/>
        <v>0</v>
      </c>
      <c r="AB84" s="28">
        <f t="shared" si="46"/>
        <v>212.35499999999999</v>
      </c>
      <c r="AC84" s="28">
        <f t="shared" si="46"/>
        <v>0</v>
      </c>
      <c r="AD84" s="28">
        <f t="shared" si="46"/>
        <v>0</v>
      </c>
      <c r="AE84" s="28">
        <f t="shared" si="46"/>
        <v>0</v>
      </c>
      <c r="AF84" s="28">
        <f t="shared" si="46"/>
        <v>0</v>
      </c>
      <c r="AG84" s="28">
        <f t="shared" si="46"/>
        <v>0</v>
      </c>
      <c r="AH84" s="28">
        <f t="shared" si="46"/>
        <v>0</v>
      </c>
      <c r="AI84" s="28">
        <f t="shared" si="46"/>
        <v>0</v>
      </c>
      <c r="AJ84" s="28">
        <f t="shared" si="46"/>
        <v>0.85931999999999986</v>
      </c>
      <c r="AK84" s="28">
        <f t="shared" si="46"/>
        <v>0</v>
      </c>
      <c r="AL84" s="28">
        <f t="shared" si="46"/>
        <v>0</v>
      </c>
      <c r="AM84" s="28">
        <f t="shared" si="46"/>
        <v>0</v>
      </c>
      <c r="AN84" s="28">
        <f t="shared" si="46"/>
        <v>0</v>
      </c>
      <c r="AO84" s="28">
        <f t="shared" si="46"/>
        <v>0</v>
      </c>
      <c r="AP84" s="28">
        <f t="shared" si="46"/>
        <v>0</v>
      </c>
      <c r="AQ84" s="28">
        <f t="shared" si="46"/>
        <v>0</v>
      </c>
      <c r="AR84" s="28">
        <f t="shared" si="46"/>
        <v>0</v>
      </c>
      <c r="AS84" s="28">
        <f t="shared" si="46"/>
        <v>0</v>
      </c>
      <c r="AT84" s="28">
        <f t="shared" si="46"/>
        <v>0</v>
      </c>
      <c r="AU84" s="28">
        <f t="shared" si="46"/>
        <v>0</v>
      </c>
      <c r="AV84" s="28">
        <f t="shared" si="46"/>
        <v>0</v>
      </c>
      <c r="AW84" s="28">
        <f t="shared" si="46"/>
        <v>0</v>
      </c>
      <c r="AX84" s="28">
        <f t="shared" si="46"/>
        <v>0</v>
      </c>
      <c r="AY84" s="28">
        <f t="shared" si="46"/>
        <v>0</v>
      </c>
      <c r="AZ84" s="28">
        <f t="shared" si="46"/>
        <v>158.61615</v>
      </c>
      <c r="BA84" s="28">
        <f t="shared" si="46"/>
        <v>293.04000000000002</v>
      </c>
      <c r="BB84" s="28">
        <f t="shared" si="46"/>
        <v>0</v>
      </c>
      <c r="BC84" s="28">
        <f t="shared" si="46"/>
        <v>0</v>
      </c>
      <c r="BD84" s="28">
        <f t="shared" si="46"/>
        <v>0</v>
      </c>
      <c r="BE84" s="28">
        <f t="shared" si="46"/>
        <v>658.35</v>
      </c>
      <c r="BF84" s="28">
        <f t="shared" si="46"/>
        <v>0</v>
      </c>
      <c r="BG84" s="28">
        <f t="shared" si="46"/>
        <v>133.65</v>
      </c>
      <c r="BH84" s="28">
        <f t="shared" si="46"/>
        <v>63.590999999999987</v>
      </c>
      <c r="BI84" s="28">
        <f t="shared" si="46"/>
        <v>21.450000000000003</v>
      </c>
      <c r="BJ84" s="28">
        <f t="shared" si="46"/>
        <v>0</v>
      </c>
      <c r="BK84" s="28">
        <f t="shared" si="46"/>
        <v>0</v>
      </c>
      <c r="BL84" s="28">
        <f t="shared" si="46"/>
        <v>0</v>
      </c>
      <c r="BM84" s="28">
        <f t="shared" si="46"/>
        <v>36.664320000000004</v>
      </c>
      <c r="BN84" s="28">
        <f t="shared" si="46"/>
        <v>3.6300000000000003</v>
      </c>
      <c r="BO84" s="28">
        <f t="shared" ref="BO84" si="47">BO80*BO82</f>
        <v>0</v>
      </c>
      <c r="BP84" s="47">
        <f>SUM(D84:BN84)</f>
        <v>1916.8782600000004</v>
      </c>
      <c r="BQ84" s="30">
        <f>BP84/$C$9</f>
        <v>58.087220000000009</v>
      </c>
    </row>
    <row r="85" spans="1:69" ht="17.399999999999999" x14ac:dyDescent="0.35">
      <c r="A85" s="26"/>
      <c r="B85" s="27" t="s">
        <v>29</v>
      </c>
      <c r="C85" s="99"/>
      <c r="D85" s="28">
        <f t="shared" ref="D85:BN85" si="48">D80*D82</f>
        <v>71.992800000000003</v>
      </c>
      <c r="E85" s="28">
        <f t="shared" si="48"/>
        <v>125.4</v>
      </c>
      <c r="F85" s="28">
        <f t="shared" si="48"/>
        <v>30.855</v>
      </c>
      <c r="G85" s="28">
        <f t="shared" si="48"/>
        <v>0</v>
      </c>
      <c r="H85" s="28">
        <f t="shared" si="48"/>
        <v>0</v>
      </c>
      <c r="I85" s="28">
        <f t="shared" si="48"/>
        <v>0</v>
      </c>
      <c r="J85" s="28">
        <f t="shared" si="48"/>
        <v>0</v>
      </c>
      <c r="K85" s="28">
        <f t="shared" si="48"/>
        <v>57.70908</v>
      </c>
      <c r="L85" s="28">
        <f t="shared" si="48"/>
        <v>48.715589999999999</v>
      </c>
      <c r="M85" s="28">
        <f t="shared" si="48"/>
        <v>0</v>
      </c>
      <c r="N85" s="28">
        <f t="shared" si="48"/>
        <v>0</v>
      </c>
      <c r="O85" s="28">
        <f t="shared" si="48"/>
        <v>0</v>
      </c>
      <c r="P85" s="28">
        <f t="shared" si="48"/>
        <v>0</v>
      </c>
      <c r="Q85" s="28">
        <f t="shared" si="48"/>
        <v>0</v>
      </c>
      <c r="R85" s="28">
        <f t="shared" si="48"/>
        <v>0</v>
      </c>
      <c r="S85" s="28">
        <f t="shared" si="48"/>
        <v>0</v>
      </c>
      <c r="T85" s="28">
        <f t="shared" si="48"/>
        <v>0</v>
      </c>
      <c r="U85" s="28">
        <f t="shared" si="48"/>
        <v>0</v>
      </c>
      <c r="V85" s="28">
        <f t="shared" si="48"/>
        <v>0</v>
      </c>
      <c r="W85" s="28">
        <f>W80*W82</f>
        <v>0</v>
      </c>
      <c r="X85" s="28">
        <f t="shared" si="48"/>
        <v>0</v>
      </c>
      <c r="Y85" s="28">
        <f t="shared" si="48"/>
        <v>0</v>
      </c>
      <c r="Z85" s="28">
        <f t="shared" si="48"/>
        <v>0</v>
      </c>
      <c r="AA85" s="28">
        <f t="shared" si="48"/>
        <v>0</v>
      </c>
      <c r="AB85" s="28">
        <f t="shared" si="48"/>
        <v>212.35499999999999</v>
      </c>
      <c r="AC85" s="28">
        <f t="shared" si="48"/>
        <v>0</v>
      </c>
      <c r="AD85" s="28">
        <f t="shared" si="48"/>
        <v>0</v>
      </c>
      <c r="AE85" s="28">
        <f t="shared" si="48"/>
        <v>0</v>
      </c>
      <c r="AF85" s="28">
        <f t="shared" si="48"/>
        <v>0</v>
      </c>
      <c r="AG85" s="28">
        <f t="shared" si="48"/>
        <v>0</v>
      </c>
      <c r="AH85" s="28">
        <f t="shared" si="48"/>
        <v>0</v>
      </c>
      <c r="AI85" s="28">
        <f t="shared" si="48"/>
        <v>0</v>
      </c>
      <c r="AJ85" s="28">
        <f t="shared" si="48"/>
        <v>0.85931999999999986</v>
      </c>
      <c r="AK85" s="28">
        <f t="shared" si="48"/>
        <v>0</v>
      </c>
      <c r="AL85" s="28">
        <f t="shared" si="48"/>
        <v>0</v>
      </c>
      <c r="AM85" s="28">
        <f t="shared" si="48"/>
        <v>0</v>
      </c>
      <c r="AN85" s="28">
        <f t="shared" si="48"/>
        <v>0</v>
      </c>
      <c r="AO85" s="28">
        <f t="shared" si="48"/>
        <v>0</v>
      </c>
      <c r="AP85" s="28">
        <f t="shared" si="48"/>
        <v>0</v>
      </c>
      <c r="AQ85" s="28">
        <f t="shared" si="48"/>
        <v>0</v>
      </c>
      <c r="AR85" s="28">
        <f t="shared" si="48"/>
        <v>0</v>
      </c>
      <c r="AS85" s="28">
        <f t="shared" si="48"/>
        <v>0</v>
      </c>
      <c r="AT85" s="28">
        <f t="shared" si="48"/>
        <v>0</v>
      </c>
      <c r="AU85" s="28">
        <f t="shared" si="48"/>
        <v>0</v>
      </c>
      <c r="AV85" s="28">
        <f t="shared" si="48"/>
        <v>0</v>
      </c>
      <c r="AW85" s="28">
        <f t="shared" si="48"/>
        <v>0</v>
      </c>
      <c r="AX85" s="28">
        <f t="shared" si="48"/>
        <v>0</v>
      </c>
      <c r="AY85" s="28">
        <f t="shared" si="48"/>
        <v>0</v>
      </c>
      <c r="AZ85" s="28">
        <f t="shared" si="48"/>
        <v>158.61615</v>
      </c>
      <c r="BA85" s="28">
        <f t="shared" si="48"/>
        <v>293.04000000000002</v>
      </c>
      <c r="BB85" s="28">
        <f t="shared" si="48"/>
        <v>0</v>
      </c>
      <c r="BC85" s="28">
        <f t="shared" si="48"/>
        <v>0</v>
      </c>
      <c r="BD85" s="28">
        <f t="shared" si="48"/>
        <v>0</v>
      </c>
      <c r="BE85" s="28">
        <f t="shared" si="48"/>
        <v>658.35</v>
      </c>
      <c r="BF85" s="28">
        <f t="shared" si="48"/>
        <v>0</v>
      </c>
      <c r="BG85" s="28">
        <f t="shared" si="48"/>
        <v>133.65</v>
      </c>
      <c r="BH85" s="28">
        <f t="shared" si="48"/>
        <v>63.590999999999987</v>
      </c>
      <c r="BI85" s="28">
        <f t="shared" si="48"/>
        <v>21.450000000000003</v>
      </c>
      <c r="BJ85" s="28">
        <f t="shared" si="48"/>
        <v>0</v>
      </c>
      <c r="BK85" s="28">
        <f t="shared" si="48"/>
        <v>0</v>
      </c>
      <c r="BL85" s="28">
        <f t="shared" si="48"/>
        <v>0</v>
      </c>
      <c r="BM85" s="28">
        <f t="shared" si="48"/>
        <v>36.664320000000004</v>
      </c>
      <c r="BN85" s="28">
        <f t="shared" si="48"/>
        <v>3.6300000000000003</v>
      </c>
      <c r="BO85" s="28">
        <f t="shared" ref="BO85" si="49">BO80*BO82</f>
        <v>0</v>
      </c>
      <c r="BP85" s="47">
        <f>SUM(D85:BN85)</f>
        <v>1916.8782600000004</v>
      </c>
      <c r="BQ85" s="30">
        <f>BP85/$C$9</f>
        <v>58.087220000000009</v>
      </c>
    </row>
    <row r="87" spans="1:69" x14ac:dyDescent="0.3">
      <c r="J87" s="1"/>
    </row>
    <row r="88" spans="1:69" ht="15" customHeight="1" x14ac:dyDescent="0.3">
      <c r="A88" s="103"/>
      <c r="B88" s="3" t="s">
        <v>2</v>
      </c>
      <c r="C88" s="101" t="s">
        <v>3</v>
      </c>
      <c r="D88" s="100" t="str">
        <f t="shared" ref="D88:BN88" si="50">D7</f>
        <v>Хлеб пшеничный</v>
      </c>
      <c r="E88" s="100" t="str">
        <f t="shared" si="50"/>
        <v>Хлеб ржано-пшеничный</v>
      </c>
      <c r="F88" s="100" t="str">
        <f t="shared" si="50"/>
        <v>Сахар</v>
      </c>
      <c r="G88" s="100" t="str">
        <f t="shared" si="50"/>
        <v>Чай</v>
      </c>
      <c r="H88" s="100" t="str">
        <f t="shared" si="50"/>
        <v>Какао</v>
      </c>
      <c r="I88" s="100" t="str">
        <f t="shared" si="50"/>
        <v>Кофейный напиток</v>
      </c>
      <c r="J88" s="100" t="str">
        <f t="shared" si="50"/>
        <v>Молоко 2,5%</v>
      </c>
      <c r="K88" s="100" t="str">
        <f t="shared" si="50"/>
        <v>Масло сливочное</v>
      </c>
      <c r="L88" s="100" t="str">
        <f t="shared" si="50"/>
        <v>Сметана 15%</v>
      </c>
      <c r="M88" s="100" t="str">
        <f t="shared" si="50"/>
        <v>Молоко сухое</v>
      </c>
      <c r="N88" s="100" t="str">
        <f t="shared" si="50"/>
        <v>Снежок 2,5 %</v>
      </c>
      <c r="O88" s="100" t="str">
        <f t="shared" si="50"/>
        <v>Творог 5%</v>
      </c>
      <c r="P88" s="100" t="str">
        <f t="shared" si="50"/>
        <v>Молоко сгущенное</v>
      </c>
      <c r="Q88" s="100" t="str">
        <f t="shared" si="50"/>
        <v xml:space="preserve">Джем Сава </v>
      </c>
      <c r="R88" s="100" t="str">
        <f t="shared" si="50"/>
        <v>Сыр</v>
      </c>
      <c r="S88" s="100" t="str">
        <f t="shared" si="50"/>
        <v>Зеленый горошек</v>
      </c>
      <c r="T88" s="100" t="str">
        <f t="shared" si="50"/>
        <v>Кукуруза консервирован.</v>
      </c>
      <c r="U88" s="100" t="str">
        <f t="shared" si="50"/>
        <v>Консервы рыбные</v>
      </c>
      <c r="V88" s="100" t="str">
        <f t="shared" si="50"/>
        <v>Огурцы консервирован.</v>
      </c>
      <c r="W88" s="100" t="str">
        <f>W7</f>
        <v>Огурцы свежие</v>
      </c>
      <c r="X88" s="100" t="str">
        <f t="shared" si="50"/>
        <v>Яйцо</v>
      </c>
      <c r="Y88" s="100" t="str">
        <f t="shared" si="50"/>
        <v>Икра кабачковая</v>
      </c>
      <c r="Z88" s="100" t="str">
        <f t="shared" si="50"/>
        <v>Изюм</v>
      </c>
      <c r="AA88" s="100" t="str">
        <f t="shared" si="50"/>
        <v>Курага</v>
      </c>
      <c r="AB88" s="100" t="str">
        <f t="shared" si="50"/>
        <v>Чернослив</v>
      </c>
      <c r="AC88" s="100" t="str">
        <f t="shared" si="50"/>
        <v>Шиповник</v>
      </c>
      <c r="AD88" s="100" t="str">
        <f t="shared" si="50"/>
        <v>Сухофрукты</v>
      </c>
      <c r="AE88" s="100" t="str">
        <f t="shared" si="50"/>
        <v>Ягода свежемороженная</v>
      </c>
      <c r="AF88" s="100" t="str">
        <f t="shared" si="50"/>
        <v>Лимон</v>
      </c>
      <c r="AG88" s="100" t="str">
        <f t="shared" si="50"/>
        <v>Кисель</v>
      </c>
      <c r="AH88" s="100" t="str">
        <f t="shared" si="50"/>
        <v xml:space="preserve">Сок </v>
      </c>
      <c r="AI88" s="100" t="str">
        <f t="shared" si="50"/>
        <v>Макаронные изделия</v>
      </c>
      <c r="AJ88" s="100" t="str">
        <f t="shared" si="50"/>
        <v>Мука</v>
      </c>
      <c r="AK88" s="100" t="str">
        <f t="shared" si="50"/>
        <v>Дрожжи</v>
      </c>
      <c r="AL88" s="100" t="str">
        <f t="shared" si="50"/>
        <v>Печенье</v>
      </c>
      <c r="AM88" s="100" t="str">
        <f t="shared" si="50"/>
        <v>Пряники</v>
      </c>
      <c r="AN88" s="100" t="str">
        <f t="shared" si="50"/>
        <v>Вафли</v>
      </c>
      <c r="AO88" s="100" t="str">
        <f t="shared" si="50"/>
        <v>Конфеты</v>
      </c>
      <c r="AP88" s="100" t="str">
        <f t="shared" si="50"/>
        <v>Повидло Сава</v>
      </c>
      <c r="AQ88" s="100" t="str">
        <f t="shared" si="50"/>
        <v>Крупа геркулес</v>
      </c>
      <c r="AR88" s="100" t="str">
        <f t="shared" si="50"/>
        <v>Крупа горох</v>
      </c>
      <c r="AS88" s="100" t="str">
        <f t="shared" si="50"/>
        <v>Крупа гречневая</v>
      </c>
      <c r="AT88" s="100" t="str">
        <f t="shared" si="50"/>
        <v>Крупа кукурузная</v>
      </c>
      <c r="AU88" s="100" t="str">
        <f t="shared" si="50"/>
        <v>Крупа манная</v>
      </c>
      <c r="AV88" s="100" t="str">
        <f t="shared" si="50"/>
        <v>Крупа перловая</v>
      </c>
      <c r="AW88" s="100" t="str">
        <f t="shared" si="50"/>
        <v>Крупа пшеничная</v>
      </c>
      <c r="AX88" s="100" t="str">
        <f t="shared" si="50"/>
        <v>Крупа пшено</v>
      </c>
      <c r="AY88" s="100" t="str">
        <f t="shared" si="50"/>
        <v>Крупа ячневая</v>
      </c>
      <c r="AZ88" s="100" t="str">
        <f t="shared" si="50"/>
        <v>Рис</v>
      </c>
      <c r="BA88" s="100" t="str">
        <f t="shared" si="50"/>
        <v>Цыпленок бройлер</v>
      </c>
      <c r="BB88" s="100" t="str">
        <f t="shared" si="50"/>
        <v>Филе куриное</v>
      </c>
      <c r="BC88" s="100" t="str">
        <f t="shared" si="50"/>
        <v>Фарш говяжий</v>
      </c>
      <c r="BD88" s="100" t="str">
        <f t="shared" si="50"/>
        <v>Печень куриная</v>
      </c>
      <c r="BE88" s="100" t="str">
        <f t="shared" si="50"/>
        <v>Филе минтая</v>
      </c>
      <c r="BF88" s="100" t="str">
        <f t="shared" si="50"/>
        <v>Филе сельди слабосол.</v>
      </c>
      <c r="BG88" s="100" t="str">
        <f t="shared" si="50"/>
        <v>Картофель</v>
      </c>
      <c r="BH88" s="100" t="str">
        <f t="shared" si="50"/>
        <v>Морковь</v>
      </c>
      <c r="BI88" s="100" t="str">
        <f t="shared" si="50"/>
        <v>Лук</v>
      </c>
      <c r="BJ88" s="100" t="str">
        <f t="shared" si="50"/>
        <v>Капуста</v>
      </c>
      <c r="BK88" s="100" t="str">
        <f t="shared" si="50"/>
        <v>Свекла</v>
      </c>
      <c r="BL88" s="100" t="str">
        <f t="shared" si="50"/>
        <v>Томатная паста</v>
      </c>
      <c r="BM88" s="100" t="str">
        <f t="shared" si="50"/>
        <v>Масло растительное</v>
      </c>
      <c r="BN88" s="100" t="str">
        <f t="shared" si="50"/>
        <v>Соль</v>
      </c>
      <c r="BO88" s="100" t="str">
        <f t="shared" ref="BO88" si="51">BO7</f>
        <v>Аскорбиновая кислота</v>
      </c>
      <c r="BP88" s="94" t="s">
        <v>4</v>
      </c>
      <c r="BQ88" s="94" t="s">
        <v>5</v>
      </c>
    </row>
    <row r="89" spans="1:69" ht="45.75" customHeight="1" x14ac:dyDescent="0.3">
      <c r="A89" s="104"/>
      <c r="B89" s="4" t="s">
        <v>6</v>
      </c>
      <c r="C89" s="102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94"/>
      <c r="BQ89" s="94"/>
    </row>
    <row r="90" spans="1:69" x14ac:dyDescent="0.3">
      <c r="A90" s="95" t="s">
        <v>17</v>
      </c>
      <c r="B90" s="5" t="s">
        <v>18</v>
      </c>
      <c r="C90" s="96">
        <f>$F$6</f>
        <v>33</v>
      </c>
      <c r="D90" s="5">
        <f>D22</f>
        <v>0</v>
      </c>
      <c r="E90" s="5">
        <f>E22</f>
        <v>0</v>
      </c>
      <c r="F90" s="5">
        <f>F22</f>
        <v>0</v>
      </c>
      <c r="G90" s="5">
        <f>G22</f>
        <v>0</v>
      </c>
      <c r="H90" s="5">
        <f>H22</f>
        <v>0</v>
      </c>
      <c r="I90" s="5">
        <f t="shared" ref="D90:BN94" si="52">I22</f>
        <v>0</v>
      </c>
      <c r="J90" s="5">
        <f t="shared" si="52"/>
        <v>0.2</v>
      </c>
      <c r="K90" s="5">
        <f t="shared" si="52"/>
        <v>0</v>
      </c>
      <c r="L90" s="5">
        <f t="shared" si="52"/>
        <v>0</v>
      </c>
      <c r="M90" s="5">
        <f t="shared" si="52"/>
        <v>0</v>
      </c>
      <c r="N90" s="5">
        <f t="shared" si="52"/>
        <v>0</v>
      </c>
      <c r="O90" s="5">
        <f t="shared" si="52"/>
        <v>0</v>
      </c>
      <c r="P90" s="5">
        <f t="shared" si="52"/>
        <v>0</v>
      </c>
      <c r="Q90" s="5">
        <f t="shared" si="52"/>
        <v>0</v>
      </c>
      <c r="R90" s="5">
        <f t="shared" si="52"/>
        <v>0</v>
      </c>
      <c r="S90" s="5">
        <f t="shared" si="52"/>
        <v>0</v>
      </c>
      <c r="T90" s="5">
        <f t="shared" si="52"/>
        <v>0</v>
      </c>
      <c r="U90" s="5">
        <f t="shared" si="52"/>
        <v>0</v>
      </c>
      <c r="V90" s="5">
        <f t="shared" si="52"/>
        <v>0</v>
      </c>
      <c r="W90" s="5">
        <f>W22</f>
        <v>0</v>
      </c>
      <c r="X90" s="5">
        <f t="shared" si="52"/>
        <v>0</v>
      </c>
      <c r="Y90" s="5">
        <f t="shared" si="52"/>
        <v>0</v>
      </c>
      <c r="Z90" s="5">
        <f t="shared" si="52"/>
        <v>0</v>
      </c>
      <c r="AA90" s="5">
        <f t="shared" si="52"/>
        <v>0</v>
      </c>
      <c r="AB90" s="5">
        <f t="shared" si="52"/>
        <v>0</v>
      </c>
      <c r="AC90" s="5">
        <f t="shared" si="52"/>
        <v>0</v>
      </c>
      <c r="AD90" s="5">
        <f t="shared" si="52"/>
        <v>0</v>
      </c>
      <c r="AE90" s="5">
        <f t="shared" si="52"/>
        <v>0</v>
      </c>
      <c r="AF90" s="5">
        <f t="shared" si="52"/>
        <v>0</v>
      </c>
      <c r="AG90" s="5">
        <f t="shared" si="52"/>
        <v>0</v>
      </c>
      <c r="AH90" s="5">
        <f t="shared" si="52"/>
        <v>0</v>
      </c>
      <c r="AI90" s="5">
        <f t="shared" si="52"/>
        <v>0</v>
      </c>
      <c r="AJ90" s="5">
        <f t="shared" si="52"/>
        <v>0</v>
      </c>
      <c r="AK90" s="5">
        <f t="shared" si="52"/>
        <v>0</v>
      </c>
      <c r="AL90" s="5">
        <f t="shared" si="52"/>
        <v>0</v>
      </c>
      <c r="AM90" s="5">
        <f t="shared" si="52"/>
        <v>0</v>
      </c>
      <c r="AN90" s="5">
        <f t="shared" si="52"/>
        <v>0</v>
      </c>
      <c r="AO90" s="5">
        <f t="shared" si="52"/>
        <v>0</v>
      </c>
      <c r="AP90" s="5">
        <f t="shared" si="52"/>
        <v>0</v>
      </c>
      <c r="AQ90" s="5">
        <f t="shared" si="52"/>
        <v>0</v>
      </c>
      <c r="AR90" s="5">
        <f t="shared" si="52"/>
        <v>0</v>
      </c>
      <c r="AS90" s="5">
        <f t="shared" si="52"/>
        <v>0</v>
      </c>
      <c r="AT90" s="5">
        <f t="shared" si="52"/>
        <v>0</v>
      </c>
      <c r="AU90" s="5">
        <f t="shared" si="52"/>
        <v>0</v>
      </c>
      <c r="AV90" s="5">
        <f t="shared" si="52"/>
        <v>0</v>
      </c>
      <c r="AW90" s="5">
        <f t="shared" si="52"/>
        <v>0</v>
      </c>
      <c r="AX90" s="5">
        <f t="shared" si="52"/>
        <v>0</v>
      </c>
      <c r="AY90" s="5">
        <f t="shared" si="52"/>
        <v>0</v>
      </c>
      <c r="AZ90" s="5">
        <f t="shared" si="52"/>
        <v>0</v>
      </c>
      <c r="BA90" s="5">
        <f t="shared" si="52"/>
        <v>0</v>
      </c>
      <c r="BB90" s="5">
        <f t="shared" si="52"/>
        <v>0</v>
      </c>
      <c r="BC90" s="5">
        <f t="shared" si="52"/>
        <v>0</v>
      </c>
      <c r="BD90" s="5">
        <f t="shared" si="52"/>
        <v>0</v>
      </c>
      <c r="BE90" s="5">
        <f t="shared" si="52"/>
        <v>0</v>
      </c>
      <c r="BF90" s="5">
        <f t="shared" si="52"/>
        <v>0</v>
      </c>
      <c r="BG90" s="5">
        <f t="shared" si="52"/>
        <v>0</v>
      </c>
      <c r="BH90" s="5">
        <f t="shared" si="52"/>
        <v>0</v>
      </c>
      <c r="BI90" s="5">
        <f t="shared" si="52"/>
        <v>0</v>
      </c>
      <c r="BJ90" s="5">
        <f t="shared" si="52"/>
        <v>0</v>
      </c>
      <c r="BK90" s="5">
        <f t="shared" si="52"/>
        <v>0</v>
      </c>
      <c r="BL90" s="5">
        <f t="shared" si="52"/>
        <v>0</v>
      </c>
      <c r="BM90" s="5">
        <f t="shared" si="52"/>
        <v>0</v>
      </c>
      <c r="BN90" s="5">
        <f t="shared" si="52"/>
        <v>0</v>
      </c>
      <c r="BO90" s="5">
        <f t="shared" ref="BO90:BO93" si="53">BO22</f>
        <v>0</v>
      </c>
    </row>
    <row r="91" spans="1:69" x14ac:dyDescent="0.3">
      <c r="A91" s="95"/>
      <c r="B91" s="5" t="s">
        <v>19</v>
      </c>
      <c r="C91" s="97"/>
      <c r="D91" s="5">
        <f t="shared" si="52"/>
        <v>0</v>
      </c>
      <c r="E91" s="5">
        <f t="shared" si="52"/>
        <v>0</v>
      </c>
      <c r="F91" s="5">
        <f t="shared" si="52"/>
        <v>3.0000000000000001E-3</v>
      </c>
      <c r="G91" s="5">
        <f t="shared" si="52"/>
        <v>0</v>
      </c>
      <c r="H91" s="5">
        <f t="shared" si="52"/>
        <v>0</v>
      </c>
      <c r="I91" s="5">
        <f t="shared" si="52"/>
        <v>0</v>
      </c>
      <c r="J91" s="5">
        <f t="shared" si="52"/>
        <v>1.2E-2</v>
      </c>
      <c r="K91" s="5">
        <f t="shared" si="52"/>
        <v>2E-3</v>
      </c>
      <c r="L91" s="5">
        <f t="shared" si="52"/>
        <v>0</v>
      </c>
      <c r="M91" s="5">
        <f t="shared" si="52"/>
        <v>0</v>
      </c>
      <c r="N91" s="5">
        <f t="shared" si="52"/>
        <v>0</v>
      </c>
      <c r="O91" s="5">
        <f t="shared" si="52"/>
        <v>0</v>
      </c>
      <c r="P91" s="5">
        <f t="shared" si="52"/>
        <v>0</v>
      </c>
      <c r="Q91" s="5">
        <f t="shared" si="52"/>
        <v>0</v>
      </c>
      <c r="R91" s="5">
        <f t="shared" si="52"/>
        <v>0</v>
      </c>
      <c r="S91" s="5">
        <f t="shared" si="52"/>
        <v>0</v>
      </c>
      <c r="T91" s="5">
        <f t="shared" si="52"/>
        <v>0</v>
      </c>
      <c r="U91" s="5">
        <f t="shared" si="52"/>
        <v>0</v>
      </c>
      <c r="V91" s="5">
        <f t="shared" si="52"/>
        <v>0</v>
      </c>
      <c r="W91" s="5">
        <f>W23</f>
        <v>0</v>
      </c>
      <c r="X91" s="5">
        <f t="shared" si="52"/>
        <v>0.1</v>
      </c>
      <c r="Y91" s="5">
        <f t="shared" si="52"/>
        <v>0</v>
      </c>
      <c r="Z91" s="5">
        <f t="shared" si="52"/>
        <v>0</v>
      </c>
      <c r="AA91" s="5">
        <f t="shared" si="52"/>
        <v>0</v>
      </c>
      <c r="AB91" s="5">
        <f t="shared" si="52"/>
        <v>0</v>
      </c>
      <c r="AC91" s="5">
        <f t="shared" si="52"/>
        <v>0</v>
      </c>
      <c r="AD91" s="5">
        <f t="shared" si="52"/>
        <v>0</v>
      </c>
      <c r="AE91" s="5">
        <f t="shared" si="52"/>
        <v>0</v>
      </c>
      <c r="AF91" s="5">
        <f t="shared" si="52"/>
        <v>0</v>
      </c>
      <c r="AG91" s="5">
        <f t="shared" si="52"/>
        <v>0</v>
      </c>
      <c r="AH91" s="5">
        <f t="shared" si="52"/>
        <v>0</v>
      </c>
      <c r="AI91" s="5">
        <f t="shared" si="52"/>
        <v>0</v>
      </c>
      <c r="AJ91" s="5">
        <f t="shared" si="52"/>
        <v>3.9E-2</v>
      </c>
      <c r="AK91" s="5">
        <f t="shared" si="52"/>
        <v>8.7799999999999998E-4</v>
      </c>
      <c r="AL91" s="5">
        <f t="shared" si="52"/>
        <v>0</v>
      </c>
      <c r="AM91" s="5">
        <f t="shared" si="52"/>
        <v>0</v>
      </c>
      <c r="AN91" s="5">
        <f t="shared" si="52"/>
        <v>0</v>
      </c>
      <c r="AO91" s="5">
        <f t="shared" si="52"/>
        <v>0</v>
      </c>
      <c r="AP91" s="5">
        <f t="shared" si="52"/>
        <v>0</v>
      </c>
      <c r="AQ91" s="5">
        <f t="shared" si="52"/>
        <v>0</v>
      </c>
      <c r="AR91" s="5">
        <f t="shared" si="52"/>
        <v>0</v>
      </c>
      <c r="AS91" s="5">
        <f t="shared" si="52"/>
        <v>0</v>
      </c>
      <c r="AT91" s="5">
        <f t="shared" si="52"/>
        <v>0</v>
      </c>
      <c r="AU91" s="5">
        <f t="shared" si="52"/>
        <v>0</v>
      </c>
      <c r="AV91" s="5">
        <f t="shared" si="52"/>
        <v>0</v>
      </c>
      <c r="AW91" s="5">
        <f t="shared" si="52"/>
        <v>0</v>
      </c>
      <c r="AX91" s="5">
        <f t="shared" si="52"/>
        <v>0</v>
      </c>
      <c r="AY91" s="5">
        <f t="shared" si="52"/>
        <v>0</v>
      </c>
      <c r="AZ91" s="5">
        <f t="shared" si="52"/>
        <v>0</v>
      </c>
      <c r="BA91" s="5">
        <f t="shared" si="52"/>
        <v>0</v>
      </c>
      <c r="BB91" s="5">
        <f t="shared" si="52"/>
        <v>0</v>
      </c>
      <c r="BC91" s="5">
        <f t="shared" si="52"/>
        <v>0</v>
      </c>
      <c r="BD91" s="5">
        <f t="shared" si="52"/>
        <v>0</v>
      </c>
      <c r="BE91" s="5">
        <f t="shared" si="52"/>
        <v>0</v>
      </c>
      <c r="BF91" s="5">
        <f t="shared" si="52"/>
        <v>0</v>
      </c>
      <c r="BG91" s="5">
        <f t="shared" si="52"/>
        <v>0</v>
      </c>
      <c r="BH91" s="5">
        <f t="shared" si="52"/>
        <v>0</v>
      </c>
      <c r="BI91" s="5">
        <f t="shared" si="52"/>
        <v>0</v>
      </c>
      <c r="BJ91" s="5">
        <f t="shared" si="52"/>
        <v>0</v>
      </c>
      <c r="BK91" s="5">
        <f t="shared" si="52"/>
        <v>0</v>
      </c>
      <c r="BL91" s="5">
        <f t="shared" si="52"/>
        <v>0</v>
      </c>
      <c r="BM91" s="5">
        <f t="shared" si="52"/>
        <v>3.0000000000000001E-3</v>
      </c>
      <c r="BN91" s="5">
        <f t="shared" si="52"/>
        <v>0</v>
      </c>
      <c r="BO91" s="5">
        <f t="shared" si="53"/>
        <v>0</v>
      </c>
    </row>
    <row r="92" spans="1:69" x14ac:dyDescent="0.3">
      <c r="A92" s="95"/>
      <c r="B92" s="5"/>
      <c r="C92" s="97"/>
      <c r="D92" s="5">
        <f t="shared" si="52"/>
        <v>0</v>
      </c>
      <c r="E92" s="5">
        <f t="shared" si="52"/>
        <v>0</v>
      </c>
      <c r="F92" s="5">
        <f t="shared" si="52"/>
        <v>0</v>
      </c>
      <c r="G92" s="5">
        <f t="shared" si="52"/>
        <v>0</v>
      </c>
      <c r="H92" s="5">
        <f t="shared" si="52"/>
        <v>0</v>
      </c>
      <c r="I92" s="5">
        <f t="shared" si="52"/>
        <v>0</v>
      </c>
      <c r="J92" s="5">
        <f t="shared" si="52"/>
        <v>0</v>
      </c>
      <c r="K92" s="5">
        <f t="shared" si="52"/>
        <v>0</v>
      </c>
      <c r="L92" s="5">
        <f t="shared" si="52"/>
        <v>0</v>
      </c>
      <c r="M92" s="5">
        <f t="shared" si="52"/>
        <v>0</v>
      </c>
      <c r="N92" s="5">
        <f t="shared" si="52"/>
        <v>0</v>
      </c>
      <c r="O92" s="5">
        <f t="shared" si="52"/>
        <v>0</v>
      </c>
      <c r="P92" s="5">
        <f t="shared" si="52"/>
        <v>0</v>
      </c>
      <c r="Q92" s="5">
        <f t="shared" si="52"/>
        <v>0</v>
      </c>
      <c r="R92" s="5">
        <f t="shared" si="52"/>
        <v>0</v>
      </c>
      <c r="S92" s="5">
        <f t="shared" si="52"/>
        <v>0</v>
      </c>
      <c r="T92" s="5">
        <f t="shared" si="52"/>
        <v>0</v>
      </c>
      <c r="U92" s="5">
        <f t="shared" si="52"/>
        <v>0</v>
      </c>
      <c r="V92" s="5">
        <f t="shared" si="52"/>
        <v>0</v>
      </c>
      <c r="W92" s="5">
        <f>W24</f>
        <v>0</v>
      </c>
      <c r="X92" s="5">
        <f t="shared" si="52"/>
        <v>0</v>
      </c>
      <c r="Y92" s="5">
        <f t="shared" si="52"/>
        <v>0</v>
      </c>
      <c r="Z92" s="5">
        <f t="shared" si="52"/>
        <v>0</v>
      </c>
      <c r="AA92" s="5">
        <f t="shared" si="52"/>
        <v>0</v>
      </c>
      <c r="AB92" s="5">
        <f t="shared" si="52"/>
        <v>0</v>
      </c>
      <c r="AC92" s="5">
        <f t="shared" si="52"/>
        <v>0</v>
      </c>
      <c r="AD92" s="5">
        <f t="shared" si="52"/>
        <v>0</v>
      </c>
      <c r="AE92" s="5">
        <f t="shared" si="52"/>
        <v>0</v>
      </c>
      <c r="AF92" s="5">
        <f t="shared" si="52"/>
        <v>0</v>
      </c>
      <c r="AG92" s="5">
        <f t="shared" si="52"/>
        <v>0</v>
      </c>
      <c r="AH92" s="5">
        <f t="shared" si="52"/>
        <v>0</v>
      </c>
      <c r="AI92" s="5">
        <f t="shared" si="52"/>
        <v>0</v>
      </c>
      <c r="AJ92" s="5">
        <f t="shared" si="52"/>
        <v>0</v>
      </c>
      <c r="AK92" s="5">
        <f t="shared" si="52"/>
        <v>0</v>
      </c>
      <c r="AL92" s="5">
        <f t="shared" si="52"/>
        <v>0</v>
      </c>
      <c r="AM92" s="5">
        <f t="shared" si="52"/>
        <v>0</v>
      </c>
      <c r="AN92" s="5">
        <f t="shared" si="52"/>
        <v>0</v>
      </c>
      <c r="AO92" s="5">
        <f t="shared" si="52"/>
        <v>0</v>
      </c>
      <c r="AP92" s="5">
        <f t="shared" si="52"/>
        <v>0</v>
      </c>
      <c r="AQ92" s="5">
        <f t="shared" si="52"/>
        <v>0</v>
      </c>
      <c r="AR92" s="5">
        <f t="shared" si="52"/>
        <v>0</v>
      </c>
      <c r="AS92" s="5">
        <f t="shared" si="52"/>
        <v>0</v>
      </c>
      <c r="AT92" s="5">
        <f t="shared" si="52"/>
        <v>0</v>
      </c>
      <c r="AU92" s="5">
        <f t="shared" si="52"/>
        <v>0</v>
      </c>
      <c r="AV92" s="5">
        <f t="shared" si="52"/>
        <v>0</v>
      </c>
      <c r="AW92" s="5">
        <f t="shared" si="52"/>
        <v>0</v>
      </c>
      <c r="AX92" s="5">
        <f t="shared" si="52"/>
        <v>0</v>
      </c>
      <c r="AY92" s="5">
        <f t="shared" si="52"/>
        <v>0</v>
      </c>
      <c r="AZ92" s="5">
        <f t="shared" si="52"/>
        <v>0</v>
      </c>
      <c r="BA92" s="5">
        <f t="shared" si="52"/>
        <v>0</v>
      </c>
      <c r="BB92" s="5">
        <f t="shared" si="52"/>
        <v>0</v>
      </c>
      <c r="BC92" s="5">
        <f t="shared" si="52"/>
        <v>0</v>
      </c>
      <c r="BD92" s="5">
        <f t="shared" si="52"/>
        <v>0</v>
      </c>
      <c r="BE92" s="5">
        <f t="shared" si="52"/>
        <v>0</v>
      </c>
      <c r="BF92" s="5">
        <f t="shared" si="52"/>
        <v>0</v>
      </c>
      <c r="BG92" s="5">
        <f t="shared" si="52"/>
        <v>0</v>
      </c>
      <c r="BH92" s="5">
        <f t="shared" si="52"/>
        <v>0</v>
      </c>
      <c r="BI92" s="5">
        <f t="shared" si="52"/>
        <v>0</v>
      </c>
      <c r="BJ92" s="5">
        <f t="shared" si="52"/>
        <v>0</v>
      </c>
      <c r="BK92" s="5">
        <f t="shared" si="52"/>
        <v>0</v>
      </c>
      <c r="BL92" s="5">
        <f t="shared" si="52"/>
        <v>0</v>
      </c>
      <c r="BM92" s="5">
        <f t="shared" si="52"/>
        <v>0</v>
      </c>
      <c r="BN92" s="5">
        <f t="shared" si="52"/>
        <v>0</v>
      </c>
      <c r="BO92" s="5">
        <f t="shared" si="53"/>
        <v>0</v>
      </c>
    </row>
    <row r="93" spans="1:69" x14ac:dyDescent="0.3">
      <c r="A93" s="95"/>
      <c r="B93" s="5"/>
      <c r="C93" s="97"/>
      <c r="D93" s="5">
        <f t="shared" si="52"/>
        <v>0</v>
      </c>
      <c r="E93" s="5">
        <f t="shared" si="52"/>
        <v>0</v>
      </c>
      <c r="F93" s="5">
        <f t="shared" si="52"/>
        <v>0</v>
      </c>
      <c r="G93" s="5">
        <f t="shared" si="52"/>
        <v>0</v>
      </c>
      <c r="H93" s="5">
        <f t="shared" si="52"/>
        <v>0</v>
      </c>
      <c r="I93" s="5">
        <f t="shared" si="52"/>
        <v>0</v>
      </c>
      <c r="J93" s="5">
        <f t="shared" si="52"/>
        <v>0</v>
      </c>
      <c r="K93" s="5">
        <f t="shared" si="52"/>
        <v>0</v>
      </c>
      <c r="L93" s="5">
        <f t="shared" si="52"/>
        <v>0</v>
      </c>
      <c r="M93" s="5">
        <f t="shared" si="52"/>
        <v>0</v>
      </c>
      <c r="N93" s="5">
        <f t="shared" si="52"/>
        <v>0</v>
      </c>
      <c r="O93" s="5">
        <f t="shared" si="52"/>
        <v>0</v>
      </c>
      <c r="P93" s="5">
        <f t="shared" si="52"/>
        <v>0</v>
      </c>
      <c r="Q93" s="5">
        <f t="shared" si="52"/>
        <v>0</v>
      </c>
      <c r="R93" s="5">
        <f t="shared" si="52"/>
        <v>0</v>
      </c>
      <c r="S93" s="5">
        <f t="shared" si="52"/>
        <v>0</v>
      </c>
      <c r="T93" s="5">
        <f t="shared" si="52"/>
        <v>0</v>
      </c>
      <c r="U93" s="5">
        <f t="shared" si="52"/>
        <v>0</v>
      </c>
      <c r="V93" s="5">
        <f t="shared" si="52"/>
        <v>0</v>
      </c>
      <c r="W93" s="5">
        <f>W25</f>
        <v>0</v>
      </c>
      <c r="X93" s="5">
        <f t="shared" si="52"/>
        <v>0</v>
      </c>
      <c r="Y93" s="5">
        <f t="shared" si="52"/>
        <v>0</v>
      </c>
      <c r="Z93" s="5">
        <f t="shared" si="52"/>
        <v>0</v>
      </c>
      <c r="AA93" s="5">
        <f t="shared" si="52"/>
        <v>0</v>
      </c>
      <c r="AB93" s="5">
        <f t="shared" si="52"/>
        <v>0</v>
      </c>
      <c r="AC93" s="5">
        <f t="shared" si="52"/>
        <v>0</v>
      </c>
      <c r="AD93" s="5">
        <f t="shared" si="52"/>
        <v>0</v>
      </c>
      <c r="AE93" s="5">
        <f t="shared" si="52"/>
        <v>0</v>
      </c>
      <c r="AF93" s="5">
        <f t="shared" si="52"/>
        <v>0</v>
      </c>
      <c r="AG93" s="5">
        <f t="shared" si="52"/>
        <v>0</v>
      </c>
      <c r="AH93" s="5">
        <f t="shared" si="52"/>
        <v>0</v>
      </c>
      <c r="AI93" s="5">
        <f t="shared" si="52"/>
        <v>0</v>
      </c>
      <c r="AJ93" s="5">
        <f t="shared" si="52"/>
        <v>0</v>
      </c>
      <c r="AK93" s="5">
        <f t="shared" si="52"/>
        <v>0</v>
      </c>
      <c r="AL93" s="5">
        <f t="shared" si="52"/>
        <v>0</v>
      </c>
      <c r="AM93" s="5">
        <f t="shared" si="52"/>
        <v>0</v>
      </c>
      <c r="AN93" s="5">
        <f t="shared" si="52"/>
        <v>0</v>
      </c>
      <c r="AO93" s="5">
        <f t="shared" si="52"/>
        <v>0</v>
      </c>
      <c r="AP93" s="5">
        <f t="shared" si="52"/>
        <v>0</v>
      </c>
      <c r="AQ93" s="5">
        <f t="shared" si="52"/>
        <v>0</v>
      </c>
      <c r="AR93" s="5">
        <f t="shared" si="52"/>
        <v>0</v>
      </c>
      <c r="AS93" s="5">
        <f t="shared" si="52"/>
        <v>0</v>
      </c>
      <c r="AT93" s="5">
        <f t="shared" si="52"/>
        <v>0</v>
      </c>
      <c r="AU93" s="5">
        <f t="shared" si="52"/>
        <v>0</v>
      </c>
      <c r="AV93" s="5">
        <f t="shared" si="52"/>
        <v>0</v>
      </c>
      <c r="AW93" s="5">
        <f t="shared" si="52"/>
        <v>0</v>
      </c>
      <c r="AX93" s="5">
        <f t="shared" si="52"/>
        <v>0</v>
      </c>
      <c r="AY93" s="5">
        <f t="shared" si="52"/>
        <v>0</v>
      </c>
      <c r="AZ93" s="5">
        <f t="shared" si="52"/>
        <v>0</v>
      </c>
      <c r="BA93" s="5">
        <f t="shared" si="52"/>
        <v>0</v>
      </c>
      <c r="BB93" s="5">
        <f t="shared" si="52"/>
        <v>0</v>
      </c>
      <c r="BC93" s="5">
        <f t="shared" si="52"/>
        <v>0</v>
      </c>
      <c r="BD93" s="5">
        <f t="shared" si="52"/>
        <v>0</v>
      </c>
      <c r="BE93" s="5">
        <f t="shared" si="52"/>
        <v>0</v>
      </c>
      <c r="BF93" s="5">
        <f t="shared" si="52"/>
        <v>0</v>
      </c>
      <c r="BG93" s="5">
        <f t="shared" si="52"/>
        <v>0</v>
      </c>
      <c r="BH93" s="5">
        <f t="shared" si="52"/>
        <v>0</v>
      </c>
      <c r="BI93" s="5">
        <f t="shared" si="52"/>
        <v>0</v>
      </c>
      <c r="BJ93" s="5">
        <f t="shared" si="52"/>
        <v>0</v>
      </c>
      <c r="BK93" s="5">
        <f t="shared" si="52"/>
        <v>0</v>
      </c>
      <c r="BL93" s="5">
        <f t="shared" si="52"/>
        <v>0</v>
      </c>
      <c r="BM93" s="5">
        <f t="shared" si="52"/>
        <v>0</v>
      </c>
      <c r="BN93" s="5">
        <f t="shared" si="52"/>
        <v>0</v>
      </c>
      <c r="BO93" s="5">
        <f t="shared" si="53"/>
        <v>0</v>
      </c>
    </row>
    <row r="94" spans="1:69" x14ac:dyDescent="0.3">
      <c r="A94" s="95"/>
      <c r="B94" s="5"/>
      <c r="C94" s="98"/>
      <c r="D94" s="5">
        <f t="shared" si="52"/>
        <v>0</v>
      </c>
      <c r="E94" s="5">
        <f t="shared" si="52"/>
        <v>0</v>
      </c>
      <c r="F94" s="5">
        <f t="shared" si="52"/>
        <v>0</v>
      </c>
      <c r="G94" s="5">
        <f t="shared" si="52"/>
        <v>0</v>
      </c>
      <c r="H94" s="5">
        <f t="shared" si="52"/>
        <v>0</v>
      </c>
      <c r="I94" s="5">
        <f t="shared" si="52"/>
        <v>0</v>
      </c>
      <c r="J94" s="5">
        <f t="shared" si="52"/>
        <v>0</v>
      </c>
      <c r="K94" s="5">
        <f t="shared" ref="K94:BN94" si="54">K26</f>
        <v>0</v>
      </c>
      <c r="L94" s="5">
        <f t="shared" si="54"/>
        <v>0</v>
      </c>
      <c r="M94" s="5">
        <f t="shared" si="54"/>
        <v>0</v>
      </c>
      <c r="N94" s="5">
        <f t="shared" si="54"/>
        <v>0</v>
      </c>
      <c r="O94" s="5">
        <f t="shared" si="54"/>
        <v>0</v>
      </c>
      <c r="P94" s="5">
        <f t="shared" si="54"/>
        <v>0</v>
      </c>
      <c r="Q94" s="5">
        <f t="shared" si="54"/>
        <v>0</v>
      </c>
      <c r="R94" s="5">
        <f t="shared" si="54"/>
        <v>0</v>
      </c>
      <c r="S94" s="5">
        <f t="shared" si="54"/>
        <v>0</v>
      </c>
      <c r="T94" s="5">
        <f t="shared" si="54"/>
        <v>0</v>
      </c>
      <c r="U94" s="5">
        <f t="shared" si="54"/>
        <v>0</v>
      </c>
      <c r="V94" s="5">
        <f t="shared" si="54"/>
        <v>0</v>
      </c>
      <c r="W94" s="5">
        <f>W26</f>
        <v>0</v>
      </c>
      <c r="X94" s="5">
        <f t="shared" si="54"/>
        <v>0</v>
      </c>
      <c r="Y94" s="5">
        <f t="shared" si="54"/>
        <v>0</v>
      </c>
      <c r="Z94" s="5">
        <f t="shared" si="54"/>
        <v>0</v>
      </c>
      <c r="AA94" s="5">
        <f t="shared" si="54"/>
        <v>0</v>
      </c>
      <c r="AB94" s="5">
        <f t="shared" si="54"/>
        <v>0</v>
      </c>
      <c r="AC94" s="5">
        <f t="shared" si="54"/>
        <v>0</v>
      </c>
      <c r="AD94" s="5">
        <f t="shared" si="54"/>
        <v>0</v>
      </c>
      <c r="AE94" s="5">
        <f t="shared" si="54"/>
        <v>0</v>
      </c>
      <c r="AF94" s="5">
        <f t="shared" si="54"/>
        <v>0</v>
      </c>
      <c r="AG94" s="5">
        <f t="shared" si="54"/>
        <v>0</v>
      </c>
      <c r="AH94" s="5">
        <f t="shared" si="54"/>
        <v>0</v>
      </c>
      <c r="AI94" s="5">
        <f t="shared" si="54"/>
        <v>0</v>
      </c>
      <c r="AJ94" s="5">
        <f t="shared" si="54"/>
        <v>0</v>
      </c>
      <c r="AK94" s="5">
        <f t="shared" si="54"/>
        <v>0</v>
      </c>
      <c r="AL94" s="5">
        <f t="shared" si="54"/>
        <v>0</v>
      </c>
      <c r="AM94" s="5">
        <f t="shared" si="54"/>
        <v>0</v>
      </c>
      <c r="AN94" s="5">
        <f t="shared" si="54"/>
        <v>0</v>
      </c>
      <c r="AO94" s="5">
        <f t="shared" si="54"/>
        <v>0</v>
      </c>
      <c r="AP94" s="5">
        <f t="shared" si="54"/>
        <v>0</v>
      </c>
      <c r="AQ94" s="5">
        <f t="shared" si="54"/>
        <v>0</v>
      </c>
      <c r="AR94" s="5">
        <f t="shared" si="54"/>
        <v>0</v>
      </c>
      <c r="AS94" s="5">
        <f t="shared" si="54"/>
        <v>0</v>
      </c>
      <c r="AT94" s="5">
        <f t="shared" si="54"/>
        <v>0</v>
      </c>
      <c r="AU94" s="5">
        <f t="shared" si="54"/>
        <v>0</v>
      </c>
      <c r="AV94" s="5">
        <f t="shared" si="54"/>
        <v>0</v>
      </c>
      <c r="AW94" s="5">
        <f t="shared" si="54"/>
        <v>0</v>
      </c>
      <c r="AX94" s="5">
        <f t="shared" si="54"/>
        <v>0</v>
      </c>
      <c r="AY94" s="5">
        <f t="shared" si="54"/>
        <v>0</v>
      </c>
      <c r="AZ94" s="5">
        <f t="shared" si="54"/>
        <v>0</v>
      </c>
      <c r="BA94" s="5">
        <f t="shared" si="54"/>
        <v>0</v>
      </c>
      <c r="BB94" s="5">
        <f t="shared" si="54"/>
        <v>0</v>
      </c>
      <c r="BC94" s="5">
        <f t="shared" si="54"/>
        <v>0</v>
      </c>
      <c r="BD94" s="5">
        <f t="shared" si="54"/>
        <v>0</v>
      </c>
      <c r="BE94" s="5">
        <f t="shared" si="54"/>
        <v>0</v>
      </c>
      <c r="BF94" s="5">
        <f t="shared" si="54"/>
        <v>0</v>
      </c>
      <c r="BG94" s="5">
        <f t="shared" si="54"/>
        <v>0</v>
      </c>
      <c r="BH94" s="5">
        <f t="shared" si="54"/>
        <v>0</v>
      </c>
      <c r="BI94" s="5">
        <f t="shared" si="54"/>
        <v>0</v>
      </c>
      <c r="BJ94" s="5">
        <f t="shared" si="54"/>
        <v>0</v>
      </c>
      <c r="BK94" s="5">
        <f t="shared" si="54"/>
        <v>0</v>
      </c>
      <c r="BL94" s="5">
        <f t="shared" si="54"/>
        <v>0</v>
      </c>
      <c r="BM94" s="5">
        <f t="shared" si="54"/>
        <v>0</v>
      </c>
      <c r="BN94" s="5">
        <f t="shared" si="54"/>
        <v>0</v>
      </c>
      <c r="BO94" s="5">
        <f t="shared" ref="BO94" si="55">BO26</f>
        <v>0</v>
      </c>
    </row>
    <row r="95" spans="1:69" ht="17.399999999999999" x14ac:dyDescent="0.35">
      <c r="B95" s="16" t="s">
        <v>23</v>
      </c>
      <c r="C95" s="17"/>
      <c r="D95" s="18">
        <f t="shared" ref="D95:Y95" si="56">SUM(D90:D94)</f>
        <v>0</v>
      </c>
      <c r="E95" s="18">
        <f t="shared" si="56"/>
        <v>0</v>
      </c>
      <c r="F95" s="18">
        <f t="shared" si="56"/>
        <v>3.0000000000000001E-3</v>
      </c>
      <c r="G95" s="18">
        <f t="shared" si="56"/>
        <v>0</v>
      </c>
      <c r="H95" s="18">
        <f t="shared" si="56"/>
        <v>0</v>
      </c>
      <c r="I95" s="18">
        <f t="shared" si="56"/>
        <v>0</v>
      </c>
      <c r="J95" s="18">
        <f t="shared" si="56"/>
        <v>0.21200000000000002</v>
      </c>
      <c r="K95" s="18">
        <f t="shared" si="56"/>
        <v>2E-3</v>
      </c>
      <c r="L95" s="18">
        <f t="shared" si="56"/>
        <v>0</v>
      </c>
      <c r="M95" s="18">
        <f t="shared" ref="M95:X95" si="57">SUM(M90:M94)</f>
        <v>0</v>
      </c>
      <c r="N95" s="18">
        <f t="shared" si="57"/>
        <v>0</v>
      </c>
      <c r="O95" s="18">
        <f t="shared" si="57"/>
        <v>0</v>
      </c>
      <c r="P95" s="18">
        <f t="shared" si="57"/>
        <v>0</v>
      </c>
      <c r="Q95" s="18">
        <f t="shared" si="57"/>
        <v>0</v>
      </c>
      <c r="R95" s="18">
        <f t="shared" si="57"/>
        <v>0</v>
      </c>
      <c r="S95" s="18">
        <f t="shared" si="57"/>
        <v>0</v>
      </c>
      <c r="T95" s="18">
        <f t="shared" si="57"/>
        <v>0</v>
      </c>
      <c r="U95" s="18">
        <f t="shared" si="57"/>
        <v>0</v>
      </c>
      <c r="V95" s="18">
        <f t="shared" si="57"/>
        <v>0</v>
      </c>
      <c r="W95" s="18">
        <f t="shared" si="57"/>
        <v>0</v>
      </c>
      <c r="X95" s="18">
        <f t="shared" si="57"/>
        <v>0.1</v>
      </c>
      <c r="Y95" s="18">
        <f t="shared" si="56"/>
        <v>0</v>
      </c>
      <c r="Z95" s="18">
        <f>SUM(Z90:Z94)</f>
        <v>0</v>
      </c>
      <c r="AA95" s="18">
        <f>SUM(AA90:AA94)</f>
        <v>0</v>
      </c>
      <c r="AB95" s="18">
        <f t="shared" ref="AB95:BN95" si="58">SUM(AB90:AB94)</f>
        <v>0</v>
      </c>
      <c r="AC95" s="18">
        <f t="shared" si="58"/>
        <v>0</v>
      </c>
      <c r="AD95" s="18">
        <f t="shared" si="58"/>
        <v>0</v>
      </c>
      <c r="AE95" s="18">
        <f t="shared" si="58"/>
        <v>0</v>
      </c>
      <c r="AF95" s="18">
        <f t="shared" si="58"/>
        <v>0</v>
      </c>
      <c r="AG95" s="18">
        <f t="shared" si="58"/>
        <v>0</v>
      </c>
      <c r="AH95" s="18">
        <f t="shared" si="58"/>
        <v>0</v>
      </c>
      <c r="AI95" s="18">
        <f t="shared" si="58"/>
        <v>0</v>
      </c>
      <c r="AJ95" s="18">
        <f t="shared" si="58"/>
        <v>3.9E-2</v>
      </c>
      <c r="AK95" s="18">
        <f t="shared" si="58"/>
        <v>8.7799999999999998E-4</v>
      </c>
      <c r="AL95" s="18">
        <f t="shared" si="58"/>
        <v>0</v>
      </c>
      <c r="AM95" s="18">
        <f t="shared" si="58"/>
        <v>0</v>
      </c>
      <c r="AN95" s="18">
        <f t="shared" si="58"/>
        <v>0</v>
      </c>
      <c r="AO95" s="18">
        <f t="shared" si="58"/>
        <v>0</v>
      </c>
      <c r="AP95" s="18">
        <f t="shared" si="58"/>
        <v>0</v>
      </c>
      <c r="AQ95" s="18">
        <f t="shared" si="58"/>
        <v>0</v>
      </c>
      <c r="AR95" s="18">
        <f t="shared" si="58"/>
        <v>0</v>
      </c>
      <c r="AS95" s="18">
        <f t="shared" si="58"/>
        <v>0</v>
      </c>
      <c r="AT95" s="18">
        <f t="shared" si="58"/>
        <v>0</v>
      </c>
      <c r="AU95" s="18">
        <f t="shared" si="58"/>
        <v>0</v>
      </c>
      <c r="AV95" s="18">
        <f t="shared" si="58"/>
        <v>0</v>
      </c>
      <c r="AW95" s="18">
        <f t="shared" si="58"/>
        <v>0</v>
      </c>
      <c r="AX95" s="18">
        <f t="shared" si="58"/>
        <v>0</v>
      </c>
      <c r="AY95" s="18">
        <f t="shared" si="58"/>
        <v>0</v>
      </c>
      <c r="AZ95" s="18">
        <f t="shared" si="58"/>
        <v>0</v>
      </c>
      <c r="BA95" s="18">
        <f t="shared" si="58"/>
        <v>0</v>
      </c>
      <c r="BB95" s="18">
        <f t="shared" si="58"/>
        <v>0</v>
      </c>
      <c r="BC95" s="18">
        <f t="shared" si="58"/>
        <v>0</v>
      </c>
      <c r="BD95" s="18">
        <f t="shared" si="58"/>
        <v>0</v>
      </c>
      <c r="BE95" s="18">
        <f t="shared" si="58"/>
        <v>0</v>
      </c>
      <c r="BF95" s="18">
        <f t="shared" si="58"/>
        <v>0</v>
      </c>
      <c r="BG95" s="18">
        <f t="shared" si="58"/>
        <v>0</v>
      </c>
      <c r="BH95" s="18">
        <f t="shared" si="58"/>
        <v>0</v>
      </c>
      <c r="BI95" s="18">
        <f t="shared" si="58"/>
        <v>0</v>
      </c>
      <c r="BJ95" s="18">
        <f t="shared" si="58"/>
        <v>0</v>
      </c>
      <c r="BK95" s="18">
        <f t="shared" si="58"/>
        <v>0</v>
      </c>
      <c r="BL95" s="18">
        <f t="shared" si="58"/>
        <v>0</v>
      </c>
      <c r="BM95" s="18">
        <f t="shared" si="58"/>
        <v>3.0000000000000001E-3</v>
      </c>
      <c r="BN95" s="18">
        <f t="shared" si="58"/>
        <v>0</v>
      </c>
      <c r="BO95" s="18">
        <f t="shared" ref="BO95" si="59">SUM(BO90:BO94)</f>
        <v>0</v>
      </c>
    </row>
    <row r="96" spans="1:69" ht="17.399999999999999" x14ac:dyDescent="0.35">
      <c r="B96" s="16" t="s">
        <v>24</v>
      </c>
      <c r="C96" s="17"/>
      <c r="D96" s="19">
        <f t="shared" ref="D96:Y96" si="60">PRODUCT(D95,$F$6)</f>
        <v>0</v>
      </c>
      <c r="E96" s="19">
        <f t="shared" si="60"/>
        <v>0</v>
      </c>
      <c r="F96" s="19">
        <f t="shared" si="60"/>
        <v>9.9000000000000005E-2</v>
      </c>
      <c r="G96" s="19">
        <f t="shared" si="60"/>
        <v>0</v>
      </c>
      <c r="H96" s="19">
        <f t="shared" si="60"/>
        <v>0</v>
      </c>
      <c r="I96" s="19">
        <f t="shared" si="60"/>
        <v>0</v>
      </c>
      <c r="J96" s="19">
        <f t="shared" si="60"/>
        <v>6.9960000000000004</v>
      </c>
      <c r="K96" s="19">
        <f t="shared" si="60"/>
        <v>6.6000000000000003E-2</v>
      </c>
      <c r="L96" s="19">
        <f t="shared" si="60"/>
        <v>0</v>
      </c>
      <c r="M96" s="19">
        <f t="shared" ref="M96:X96" si="61">PRODUCT(M95,$F$6)</f>
        <v>0</v>
      </c>
      <c r="N96" s="19">
        <f t="shared" si="61"/>
        <v>0</v>
      </c>
      <c r="O96" s="19">
        <f t="shared" si="61"/>
        <v>0</v>
      </c>
      <c r="P96" s="19">
        <f t="shared" si="61"/>
        <v>0</v>
      </c>
      <c r="Q96" s="19">
        <f t="shared" si="61"/>
        <v>0</v>
      </c>
      <c r="R96" s="19">
        <f t="shared" si="61"/>
        <v>0</v>
      </c>
      <c r="S96" s="19">
        <f t="shared" si="61"/>
        <v>0</v>
      </c>
      <c r="T96" s="19">
        <f t="shared" si="61"/>
        <v>0</v>
      </c>
      <c r="U96" s="19">
        <f t="shared" si="61"/>
        <v>0</v>
      </c>
      <c r="V96" s="19">
        <f t="shared" si="61"/>
        <v>0</v>
      </c>
      <c r="W96" s="19">
        <f t="shared" si="61"/>
        <v>0</v>
      </c>
      <c r="X96" s="19">
        <f t="shared" si="61"/>
        <v>3.3000000000000003</v>
      </c>
      <c r="Y96" s="19">
        <f t="shared" si="60"/>
        <v>0</v>
      </c>
      <c r="Z96" s="19">
        <f>PRODUCT(Z95,$F$6)</f>
        <v>0</v>
      </c>
      <c r="AA96" s="19">
        <f>PRODUCT(AA95,$F$6)</f>
        <v>0</v>
      </c>
      <c r="AB96" s="19">
        <f t="shared" ref="AB96:BN96" si="62">PRODUCT(AB95,$F$6)</f>
        <v>0</v>
      </c>
      <c r="AC96" s="19">
        <f t="shared" si="62"/>
        <v>0</v>
      </c>
      <c r="AD96" s="19">
        <f t="shared" si="62"/>
        <v>0</v>
      </c>
      <c r="AE96" s="19">
        <f t="shared" si="62"/>
        <v>0</v>
      </c>
      <c r="AF96" s="19">
        <f t="shared" si="62"/>
        <v>0</v>
      </c>
      <c r="AG96" s="19">
        <f t="shared" si="62"/>
        <v>0</v>
      </c>
      <c r="AH96" s="19">
        <f t="shared" si="62"/>
        <v>0</v>
      </c>
      <c r="AI96" s="19">
        <f t="shared" si="62"/>
        <v>0</v>
      </c>
      <c r="AJ96" s="19">
        <f t="shared" si="62"/>
        <v>1.2869999999999999</v>
      </c>
      <c r="AK96" s="19">
        <f t="shared" si="62"/>
        <v>2.8974E-2</v>
      </c>
      <c r="AL96" s="19">
        <f t="shared" si="62"/>
        <v>0</v>
      </c>
      <c r="AM96" s="19">
        <f t="shared" si="62"/>
        <v>0</v>
      </c>
      <c r="AN96" s="19">
        <f t="shared" si="62"/>
        <v>0</v>
      </c>
      <c r="AO96" s="19">
        <f t="shared" si="62"/>
        <v>0</v>
      </c>
      <c r="AP96" s="19">
        <f t="shared" si="62"/>
        <v>0</v>
      </c>
      <c r="AQ96" s="19">
        <f t="shared" si="62"/>
        <v>0</v>
      </c>
      <c r="AR96" s="19">
        <f t="shared" si="62"/>
        <v>0</v>
      </c>
      <c r="AS96" s="19">
        <f t="shared" si="62"/>
        <v>0</v>
      </c>
      <c r="AT96" s="19">
        <f t="shared" si="62"/>
        <v>0</v>
      </c>
      <c r="AU96" s="19">
        <f t="shared" si="62"/>
        <v>0</v>
      </c>
      <c r="AV96" s="19">
        <f t="shared" si="62"/>
        <v>0</v>
      </c>
      <c r="AW96" s="19">
        <f t="shared" si="62"/>
        <v>0</v>
      </c>
      <c r="AX96" s="19">
        <f t="shared" si="62"/>
        <v>0</v>
      </c>
      <c r="AY96" s="19">
        <f t="shared" si="62"/>
        <v>0</v>
      </c>
      <c r="AZ96" s="19">
        <f t="shared" si="62"/>
        <v>0</v>
      </c>
      <c r="BA96" s="19">
        <f t="shared" si="62"/>
        <v>0</v>
      </c>
      <c r="BB96" s="19">
        <f t="shared" si="62"/>
        <v>0</v>
      </c>
      <c r="BC96" s="19">
        <f t="shared" si="62"/>
        <v>0</v>
      </c>
      <c r="BD96" s="19">
        <f t="shared" si="62"/>
        <v>0</v>
      </c>
      <c r="BE96" s="19">
        <f t="shared" si="62"/>
        <v>0</v>
      </c>
      <c r="BF96" s="19">
        <f t="shared" si="62"/>
        <v>0</v>
      </c>
      <c r="BG96" s="19">
        <f t="shared" si="62"/>
        <v>0</v>
      </c>
      <c r="BH96" s="19">
        <f t="shared" si="62"/>
        <v>0</v>
      </c>
      <c r="BI96" s="19">
        <f t="shared" si="62"/>
        <v>0</v>
      </c>
      <c r="BJ96" s="19">
        <f t="shared" si="62"/>
        <v>0</v>
      </c>
      <c r="BK96" s="19">
        <f t="shared" si="62"/>
        <v>0</v>
      </c>
      <c r="BL96" s="19">
        <f t="shared" si="62"/>
        <v>0</v>
      </c>
      <c r="BM96" s="19">
        <f t="shared" si="62"/>
        <v>9.9000000000000005E-2</v>
      </c>
      <c r="BN96" s="19">
        <f t="shared" si="62"/>
        <v>0</v>
      </c>
      <c r="BO96" s="19">
        <f t="shared" ref="BO96" si="63">PRODUCT(BO95,$F$6)</f>
        <v>0</v>
      </c>
    </row>
    <row r="98" spans="1:69" ht="17.399999999999999" x14ac:dyDescent="0.35">
      <c r="A98" s="22"/>
      <c r="B98" s="23" t="s">
        <v>25</v>
      </c>
      <c r="C98" s="24" t="s">
        <v>26</v>
      </c>
      <c r="D98" s="25">
        <f t="shared" ref="D98:BN98" si="64">D46</f>
        <v>72.72</v>
      </c>
      <c r="E98" s="25">
        <f t="shared" si="64"/>
        <v>76</v>
      </c>
      <c r="F98" s="25">
        <f t="shared" si="64"/>
        <v>85</v>
      </c>
      <c r="G98" s="25">
        <f t="shared" si="64"/>
        <v>596</v>
      </c>
      <c r="H98" s="25">
        <f t="shared" si="64"/>
        <v>1410</v>
      </c>
      <c r="I98" s="25">
        <f t="shared" si="64"/>
        <v>720</v>
      </c>
      <c r="J98" s="25">
        <f t="shared" si="64"/>
        <v>74.92</v>
      </c>
      <c r="K98" s="25">
        <f t="shared" si="64"/>
        <v>874.38</v>
      </c>
      <c r="L98" s="25">
        <f t="shared" si="64"/>
        <v>210.89</v>
      </c>
      <c r="M98" s="25">
        <f t="shared" si="64"/>
        <v>585</v>
      </c>
      <c r="N98" s="25">
        <f t="shared" si="64"/>
        <v>104.38</v>
      </c>
      <c r="O98" s="25">
        <f t="shared" si="64"/>
        <v>331.24</v>
      </c>
      <c r="P98" s="25">
        <f t="shared" si="64"/>
        <v>373.68</v>
      </c>
      <c r="Q98" s="25">
        <f t="shared" si="64"/>
        <v>400</v>
      </c>
      <c r="R98" s="25">
        <f t="shared" si="64"/>
        <v>0</v>
      </c>
      <c r="S98" s="25">
        <f t="shared" si="64"/>
        <v>0</v>
      </c>
      <c r="T98" s="25">
        <f t="shared" si="64"/>
        <v>0</v>
      </c>
      <c r="U98" s="25">
        <f t="shared" si="64"/>
        <v>792</v>
      </c>
      <c r="V98" s="25">
        <f t="shared" si="64"/>
        <v>352.56</v>
      </c>
      <c r="W98" s="25">
        <f>W46</f>
        <v>119</v>
      </c>
      <c r="X98" s="25">
        <f t="shared" si="64"/>
        <v>12.9</v>
      </c>
      <c r="Y98" s="25">
        <f t="shared" si="64"/>
        <v>0</v>
      </c>
      <c r="Z98" s="25">
        <f t="shared" si="64"/>
        <v>450</v>
      </c>
      <c r="AA98" s="25">
        <f t="shared" si="64"/>
        <v>381</v>
      </c>
      <c r="AB98" s="25">
        <f t="shared" si="64"/>
        <v>429</v>
      </c>
      <c r="AC98" s="25">
        <f t="shared" si="64"/>
        <v>261</v>
      </c>
      <c r="AD98" s="25">
        <f t="shared" si="64"/>
        <v>125</v>
      </c>
      <c r="AE98" s="25">
        <f t="shared" si="64"/>
        <v>399</v>
      </c>
      <c r="AF98" s="25">
        <f t="shared" si="64"/>
        <v>159</v>
      </c>
      <c r="AG98" s="25">
        <f t="shared" si="64"/>
        <v>227.27</v>
      </c>
      <c r="AH98" s="25">
        <f t="shared" si="64"/>
        <v>68.2</v>
      </c>
      <c r="AI98" s="25">
        <f t="shared" si="64"/>
        <v>59.25</v>
      </c>
      <c r="AJ98" s="25">
        <f t="shared" si="64"/>
        <v>43.4</v>
      </c>
      <c r="AK98" s="25">
        <f t="shared" si="64"/>
        <v>190</v>
      </c>
      <c r="AL98" s="25">
        <f t="shared" si="64"/>
        <v>207</v>
      </c>
      <c r="AM98" s="25">
        <f t="shared" si="64"/>
        <v>345.99</v>
      </c>
      <c r="AN98" s="25">
        <f t="shared" si="64"/>
        <v>300</v>
      </c>
      <c r="AO98" s="25">
        <f t="shared" si="64"/>
        <v>0</v>
      </c>
      <c r="AP98" s="25">
        <f t="shared" si="64"/>
        <v>216.1</v>
      </c>
      <c r="AQ98" s="25">
        <f t="shared" si="64"/>
        <v>63.75</v>
      </c>
      <c r="AR98" s="25">
        <f t="shared" si="64"/>
        <v>65.33</v>
      </c>
      <c r="AS98" s="25">
        <f t="shared" si="64"/>
        <v>76</v>
      </c>
      <c r="AT98" s="25">
        <f t="shared" si="64"/>
        <v>67.14</v>
      </c>
      <c r="AU98" s="25">
        <f t="shared" si="64"/>
        <v>69.33</v>
      </c>
      <c r="AV98" s="25">
        <f t="shared" si="64"/>
        <v>51.25</v>
      </c>
      <c r="AW98" s="25">
        <f t="shared" si="64"/>
        <v>77.14</v>
      </c>
      <c r="AX98" s="25">
        <f t="shared" si="64"/>
        <v>68</v>
      </c>
      <c r="AY98" s="25">
        <f t="shared" si="64"/>
        <v>60</v>
      </c>
      <c r="AZ98" s="25">
        <f t="shared" si="64"/>
        <v>137.33000000000001</v>
      </c>
      <c r="BA98" s="25">
        <f t="shared" si="64"/>
        <v>296</v>
      </c>
      <c r="BB98" s="25">
        <f t="shared" si="64"/>
        <v>513</v>
      </c>
      <c r="BC98" s="25">
        <f t="shared" si="64"/>
        <v>558</v>
      </c>
      <c r="BD98" s="25">
        <f t="shared" si="64"/>
        <v>261</v>
      </c>
      <c r="BE98" s="25">
        <f t="shared" si="64"/>
        <v>399</v>
      </c>
      <c r="BF98" s="25">
        <f t="shared" si="64"/>
        <v>0</v>
      </c>
      <c r="BG98" s="25">
        <f t="shared" si="64"/>
        <v>27</v>
      </c>
      <c r="BH98" s="25">
        <f t="shared" si="64"/>
        <v>47</v>
      </c>
      <c r="BI98" s="25">
        <f t="shared" si="64"/>
        <v>26</v>
      </c>
      <c r="BJ98" s="25">
        <f t="shared" si="64"/>
        <v>51</v>
      </c>
      <c r="BK98" s="25">
        <f t="shared" si="64"/>
        <v>62</v>
      </c>
      <c r="BL98" s="25">
        <f t="shared" si="64"/>
        <v>314</v>
      </c>
      <c r="BM98" s="25">
        <f t="shared" si="64"/>
        <v>138.88</v>
      </c>
      <c r="BN98" s="25">
        <f t="shared" si="64"/>
        <v>22</v>
      </c>
      <c r="BO98" s="25">
        <f t="shared" ref="BO98" si="65">BO46</f>
        <v>0</v>
      </c>
    </row>
    <row r="99" spans="1:69" ht="17.399999999999999" x14ac:dyDescent="0.35">
      <c r="B99" s="16" t="s">
        <v>27</v>
      </c>
      <c r="C99" s="17" t="s">
        <v>26</v>
      </c>
      <c r="D99" s="18">
        <f t="shared" ref="D99:BN99" si="66">D98/1000</f>
        <v>7.2719999999999993E-2</v>
      </c>
      <c r="E99" s="18">
        <f t="shared" si="66"/>
        <v>7.5999999999999998E-2</v>
      </c>
      <c r="F99" s="18">
        <f t="shared" si="66"/>
        <v>8.5000000000000006E-2</v>
      </c>
      <c r="G99" s="18">
        <f t="shared" si="66"/>
        <v>0.59599999999999997</v>
      </c>
      <c r="H99" s="18">
        <f t="shared" si="66"/>
        <v>1.41</v>
      </c>
      <c r="I99" s="18">
        <f t="shared" si="66"/>
        <v>0.72</v>
      </c>
      <c r="J99" s="18">
        <f t="shared" si="66"/>
        <v>7.492E-2</v>
      </c>
      <c r="K99" s="18">
        <f t="shared" si="66"/>
        <v>0.87438000000000005</v>
      </c>
      <c r="L99" s="18">
        <f t="shared" si="66"/>
        <v>0.21088999999999999</v>
      </c>
      <c r="M99" s="18">
        <f t="shared" si="66"/>
        <v>0.58499999999999996</v>
      </c>
      <c r="N99" s="18">
        <f t="shared" si="66"/>
        <v>0.10438</v>
      </c>
      <c r="O99" s="18">
        <f t="shared" si="66"/>
        <v>0.33124000000000003</v>
      </c>
      <c r="P99" s="18">
        <f t="shared" si="66"/>
        <v>0.37368000000000001</v>
      </c>
      <c r="Q99" s="18">
        <f t="shared" si="66"/>
        <v>0.4</v>
      </c>
      <c r="R99" s="18">
        <f t="shared" si="66"/>
        <v>0</v>
      </c>
      <c r="S99" s="18">
        <f t="shared" si="66"/>
        <v>0</v>
      </c>
      <c r="T99" s="18">
        <f t="shared" si="66"/>
        <v>0</v>
      </c>
      <c r="U99" s="18">
        <f t="shared" si="66"/>
        <v>0.79200000000000004</v>
      </c>
      <c r="V99" s="18">
        <f t="shared" si="66"/>
        <v>0.35255999999999998</v>
      </c>
      <c r="W99" s="18">
        <f>W98/1000</f>
        <v>0.11899999999999999</v>
      </c>
      <c r="X99" s="18">
        <f t="shared" si="66"/>
        <v>1.29E-2</v>
      </c>
      <c r="Y99" s="18">
        <f t="shared" si="66"/>
        <v>0</v>
      </c>
      <c r="Z99" s="18">
        <f t="shared" si="66"/>
        <v>0.45</v>
      </c>
      <c r="AA99" s="18">
        <f t="shared" si="66"/>
        <v>0.38100000000000001</v>
      </c>
      <c r="AB99" s="18">
        <f t="shared" si="66"/>
        <v>0.42899999999999999</v>
      </c>
      <c r="AC99" s="18">
        <f t="shared" si="66"/>
        <v>0.26100000000000001</v>
      </c>
      <c r="AD99" s="18">
        <f t="shared" si="66"/>
        <v>0.125</v>
      </c>
      <c r="AE99" s="18">
        <f t="shared" si="66"/>
        <v>0.39900000000000002</v>
      </c>
      <c r="AF99" s="18">
        <f t="shared" si="66"/>
        <v>0.159</v>
      </c>
      <c r="AG99" s="18">
        <f t="shared" si="66"/>
        <v>0.22727</v>
      </c>
      <c r="AH99" s="18">
        <f t="shared" si="66"/>
        <v>6.8199999999999997E-2</v>
      </c>
      <c r="AI99" s="18">
        <f t="shared" si="66"/>
        <v>5.9249999999999997E-2</v>
      </c>
      <c r="AJ99" s="18">
        <f t="shared" si="66"/>
        <v>4.3400000000000001E-2</v>
      </c>
      <c r="AK99" s="18">
        <f t="shared" si="66"/>
        <v>0.19</v>
      </c>
      <c r="AL99" s="18">
        <f t="shared" si="66"/>
        <v>0.20699999999999999</v>
      </c>
      <c r="AM99" s="18">
        <f t="shared" si="66"/>
        <v>0.34599000000000002</v>
      </c>
      <c r="AN99" s="18">
        <f t="shared" si="66"/>
        <v>0.3</v>
      </c>
      <c r="AO99" s="18">
        <f t="shared" si="66"/>
        <v>0</v>
      </c>
      <c r="AP99" s="18">
        <f t="shared" si="66"/>
        <v>0.21609999999999999</v>
      </c>
      <c r="AQ99" s="18">
        <f t="shared" si="66"/>
        <v>6.3750000000000001E-2</v>
      </c>
      <c r="AR99" s="18">
        <f t="shared" si="66"/>
        <v>6.5329999999999999E-2</v>
      </c>
      <c r="AS99" s="18">
        <f t="shared" si="66"/>
        <v>7.5999999999999998E-2</v>
      </c>
      <c r="AT99" s="18">
        <f t="shared" si="66"/>
        <v>6.7140000000000005E-2</v>
      </c>
      <c r="AU99" s="18">
        <f t="shared" si="66"/>
        <v>6.9330000000000003E-2</v>
      </c>
      <c r="AV99" s="18">
        <f t="shared" si="66"/>
        <v>5.1249999999999997E-2</v>
      </c>
      <c r="AW99" s="18">
        <f t="shared" si="66"/>
        <v>7.714E-2</v>
      </c>
      <c r="AX99" s="18">
        <f t="shared" si="66"/>
        <v>6.8000000000000005E-2</v>
      </c>
      <c r="AY99" s="18">
        <f t="shared" si="66"/>
        <v>0.06</v>
      </c>
      <c r="AZ99" s="18">
        <f t="shared" si="66"/>
        <v>0.13733000000000001</v>
      </c>
      <c r="BA99" s="18">
        <f t="shared" si="66"/>
        <v>0.29599999999999999</v>
      </c>
      <c r="BB99" s="18">
        <f t="shared" si="66"/>
        <v>0.51300000000000001</v>
      </c>
      <c r="BC99" s="18">
        <f t="shared" si="66"/>
        <v>0.55800000000000005</v>
      </c>
      <c r="BD99" s="18">
        <f t="shared" si="66"/>
        <v>0.26100000000000001</v>
      </c>
      <c r="BE99" s="18">
        <f t="shared" si="66"/>
        <v>0.39900000000000002</v>
      </c>
      <c r="BF99" s="18">
        <f t="shared" si="66"/>
        <v>0</v>
      </c>
      <c r="BG99" s="18">
        <f t="shared" si="66"/>
        <v>2.7E-2</v>
      </c>
      <c r="BH99" s="18">
        <f t="shared" si="66"/>
        <v>4.7E-2</v>
      </c>
      <c r="BI99" s="18">
        <f t="shared" si="66"/>
        <v>2.5999999999999999E-2</v>
      </c>
      <c r="BJ99" s="18">
        <f t="shared" si="66"/>
        <v>5.0999999999999997E-2</v>
      </c>
      <c r="BK99" s="18">
        <f t="shared" si="66"/>
        <v>6.2E-2</v>
      </c>
      <c r="BL99" s="18">
        <f t="shared" si="66"/>
        <v>0.314</v>
      </c>
      <c r="BM99" s="18">
        <f t="shared" si="66"/>
        <v>0.13888</v>
      </c>
      <c r="BN99" s="18">
        <f t="shared" si="66"/>
        <v>2.1999999999999999E-2</v>
      </c>
      <c r="BO99" s="18">
        <f t="shared" ref="BO99" si="67">BO98/1000</f>
        <v>0</v>
      </c>
    </row>
    <row r="100" spans="1:69" ht="17.399999999999999" x14ac:dyDescent="0.35">
      <c r="A100" s="26"/>
      <c r="B100" s="27" t="s">
        <v>28</v>
      </c>
      <c r="C100" s="99"/>
      <c r="D100" s="28">
        <f t="shared" ref="D100:BN100" si="68">D96*D98</f>
        <v>0</v>
      </c>
      <c r="E100" s="28">
        <f t="shared" si="68"/>
        <v>0</v>
      </c>
      <c r="F100" s="28">
        <f t="shared" si="68"/>
        <v>8.4150000000000009</v>
      </c>
      <c r="G100" s="28">
        <f t="shared" si="68"/>
        <v>0</v>
      </c>
      <c r="H100" s="28">
        <f t="shared" si="68"/>
        <v>0</v>
      </c>
      <c r="I100" s="28">
        <f t="shared" si="68"/>
        <v>0</v>
      </c>
      <c r="J100" s="28">
        <f t="shared" si="68"/>
        <v>524.14032000000009</v>
      </c>
      <c r="K100" s="28">
        <f t="shared" si="68"/>
        <v>57.70908</v>
      </c>
      <c r="L100" s="28">
        <f t="shared" si="68"/>
        <v>0</v>
      </c>
      <c r="M100" s="28">
        <f t="shared" si="68"/>
        <v>0</v>
      </c>
      <c r="N100" s="28">
        <f t="shared" si="68"/>
        <v>0</v>
      </c>
      <c r="O100" s="28">
        <f t="shared" si="68"/>
        <v>0</v>
      </c>
      <c r="P100" s="28">
        <f t="shared" si="68"/>
        <v>0</v>
      </c>
      <c r="Q100" s="28">
        <f t="shared" si="68"/>
        <v>0</v>
      </c>
      <c r="R100" s="28">
        <f t="shared" si="68"/>
        <v>0</v>
      </c>
      <c r="S100" s="28">
        <f t="shared" si="68"/>
        <v>0</v>
      </c>
      <c r="T100" s="28">
        <f t="shared" si="68"/>
        <v>0</v>
      </c>
      <c r="U100" s="28">
        <f t="shared" si="68"/>
        <v>0</v>
      </c>
      <c r="V100" s="28">
        <f t="shared" si="68"/>
        <v>0</v>
      </c>
      <c r="W100" s="28">
        <f>W96*W98</f>
        <v>0</v>
      </c>
      <c r="X100" s="28">
        <f t="shared" si="68"/>
        <v>42.570000000000007</v>
      </c>
      <c r="Y100" s="28">
        <f t="shared" si="68"/>
        <v>0</v>
      </c>
      <c r="Z100" s="28">
        <f t="shared" si="68"/>
        <v>0</v>
      </c>
      <c r="AA100" s="28">
        <f t="shared" si="68"/>
        <v>0</v>
      </c>
      <c r="AB100" s="28">
        <f t="shared" si="68"/>
        <v>0</v>
      </c>
      <c r="AC100" s="28">
        <f t="shared" si="68"/>
        <v>0</v>
      </c>
      <c r="AD100" s="28">
        <f t="shared" si="68"/>
        <v>0</v>
      </c>
      <c r="AE100" s="28">
        <f t="shared" si="68"/>
        <v>0</v>
      </c>
      <c r="AF100" s="28">
        <f t="shared" si="68"/>
        <v>0</v>
      </c>
      <c r="AG100" s="28">
        <f t="shared" si="68"/>
        <v>0</v>
      </c>
      <c r="AH100" s="28">
        <f t="shared" si="68"/>
        <v>0</v>
      </c>
      <c r="AI100" s="28">
        <f t="shared" si="68"/>
        <v>0</v>
      </c>
      <c r="AJ100" s="28">
        <f t="shared" si="68"/>
        <v>55.855799999999995</v>
      </c>
      <c r="AK100" s="28">
        <f t="shared" si="68"/>
        <v>5.5050600000000003</v>
      </c>
      <c r="AL100" s="28">
        <f t="shared" si="68"/>
        <v>0</v>
      </c>
      <c r="AM100" s="28">
        <f t="shared" si="68"/>
        <v>0</v>
      </c>
      <c r="AN100" s="28">
        <f t="shared" si="68"/>
        <v>0</v>
      </c>
      <c r="AO100" s="28">
        <f t="shared" si="68"/>
        <v>0</v>
      </c>
      <c r="AP100" s="28">
        <f t="shared" si="68"/>
        <v>0</v>
      </c>
      <c r="AQ100" s="28">
        <f t="shared" si="68"/>
        <v>0</v>
      </c>
      <c r="AR100" s="28">
        <f t="shared" si="68"/>
        <v>0</v>
      </c>
      <c r="AS100" s="28">
        <f t="shared" si="68"/>
        <v>0</v>
      </c>
      <c r="AT100" s="28">
        <f t="shared" si="68"/>
        <v>0</v>
      </c>
      <c r="AU100" s="28">
        <f t="shared" si="68"/>
        <v>0</v>
      </c>
      <c r="AV100" s="28">
        <f t="shared" si="68"/>
        <v>0</v>
      </c>
      <c r="AW100" s="28">
        <f t="shared" si="68"/>
        <v>0</v>
      </c>
      <c r="AX100" s="28">
        <f t="shared" si="68"/>
        <v>0</v>
      </c>
      <c r="AY100" s="28">
        <f t="shared" si="68"/>
        <v>0</v>
      </c>
      <c r="AZ100" s="28">
        <f t="shared" si="68"/>
        <v>0</v>
      </c>
      <c r="BA100" s="28">
        <f t="shared" si="68"/>
        <v>0</v>
      </c>
      <c r="BB100" s="28">
        <f t="shared" si="68"/>
        <v>0</v>
      </c>
      <c r="BC100" s="28">
        <f t="shared" si="68"/>
        <v>0</v>
      </c>
      <c r="BD100" s="28">
        <f t="shared" si="68"/>
        <v>0</v>
      </c>
      <c r="BE100" s="28">
        <f t="shared" si="68"/>
        <v>0</v>
      </c>
      <c r="BF100" s="28">
        <f t="shared" si="68"/>
        <v>0</v>
      </c>
      <c r="BG100" s="28">
        <f t="shared" si="68"/>
        <v>0</v>
      </c>
      <c r="BH100" s="28">
        <f t="shared" si="68"/>
        <v>0</v>
      </c>
      <c r="BI100" s="28">
        <f t="shared" si="68"/>
        <v>0</v>
      </c>
      <c r="BJ100" s="28">
        <f t="shared" si="68"/>
        <v>0</v>
      </c>
      <c r="BK100" s="28">
        <f t="shared" si="68"/>
        <v>0</v>
      </c>
      <c r="BL100" s="28">
        <f t="shared" si="68"/>
        <v>0</v>
      </c>
      <c r="BM100" s="28">
        <f t="shared" si="68"/>
        <v>13.74912</v>
      </c>
      <c r="BN100" s="28">
        <f t="shared" si="68"/>
        <v>0</v>
      </c>
      <c r="BO100" s="28">
        <f t="shared" ref="BO100" si="69">BO96*BO98</f>
        <v>0</v>
      </c>
      <c r="BP100" s="29">
        <f>SUM(D100:BN100)</f>
        <v>707.94438000000002</v>
      </c>
      <c r="BQ100" s="30">
        <f>BP100/$C$9</f>
        <v>21.452860000000001</v>
      </c>
    </row>
    <row r="101" spans="1:69" ht="17.399999999999999" x14ac:dyDescent="0.35">
      <c r="A101" s="26"/>
      <c r="B101" s="27" t="s">
        <v>29</v>
      </c>
      <c r="C101" s="99"/>
      <c r="D101" s="28">
        <f t="shared" ref="D101:BN101" si="70">D96*D98</f>
        <v>0</v>
      </c>
      <c r="E101" s="28">
        <f t="shared" si="70"/>
        <v>0</v>
      </c>
      <c r="F101" s="28">
        <f t="shared" si="70"/>
        <v>8.4150000000000009</v>
      </c>
      <c r="G101" s="28">
        <f t="shared" si="70"/>
        <v>0</v>
      </c>
      <c r="H101" s="28">
        <f t="shared" si="70"/>
        <v>0</v>
      </c>
      <c r="I101" s="28">
        <f t="shared" si="70"/>
        <v>0</v>
      </c>
      <c r="J101" s="28">
        <f t="shared" si="70"/>
        <v>524.14032000000009</v>
      </c>
      <c r="K101" s="28">
        <f t="shared" si="70"/>
        <v>57.70908</v>
      </c>
      <c r="L101" s="28">
        <f t="shared" si="70"/>
        <v>0</v>
      </c>
      <c r="M101" s="28">
        <f t="shared" si="70"/>
        <v>0</v>
      </c>
      <c r="N101" s="28">
        <f t="shared" si="70"/>
        <v>0</v>
      </c>
      <c r="O101" s="28">
        <f t="shared" si="70"/>
        <v>0</v>
      </c>
      <c r="P101" s="28">
        <f t="shared" si="70"/>
        <v>0</v>
      </c>
      <c r="Q101" s="28">
        <f t="shared" si="70"/>
        <v>0</v>
      </c>
      <c r="R101" s="28">
        <f t="shared" si="70"/>
        <v>0</v>
      </c>
      <c r="S101" s="28">
        <f t="shared" si="70"/>
        <v>0</v>
      </c>
      <c r="T101" s="28">
        <f t="shared" si="70"/>
        <v>0</v>
      </c>
      <c r="U101" s="28">
        <f t="shared" si="70"/>
        <v>0</v>
      </c>
      <c r="V101" s="28">
        <f t="shared" si="70"/>
        <v>0</v>
      </c>
      <c r="W101" s="28">
        <f>W96*W98</f>
        <v>0</v>
      </c>
      <c r="X101" s="28">
        <f t="shared" si="70"/>
        <v>42.570000000000007</v>
      </c>
      <c r="Y101" s="28">
        <f t="shared" si="70"/>
        <v>0</v>
      </c>
      <c r="Z101" s="28">
        <f t="shared" si="70"/>
        <v>0</v>
      </c>
      <c r="AA101" s="28">
        <f t="shared" si="70"/>
        <v>0</v>
      </c>
      <c r="AB101" s="28">
        <f t="shared" si="70"/>
        <v>0</v>
      </c>
      <c r="AC101" s="28">
        <f t="shared" si="70"/>
        <v>0</v>
      </c>
      <c r="AD101" s="28">
        <f t="shared" si="70"/>
        <v>0</v>
      </c>
      <c r="AE101" s="28">
        <f t="shared" si="70"/>
        <v>0</v>
      </c>
      <c r="AF101" s="28">
        <f t="shared" si="70"/>
        <v>0</v>
      </c>
      <c r="AG101" s="28">
        <f t="shared" si="70"/>
        <v>0</v>
      </c>
      <c r="AH101" s="28">
        <f t="shared" si="70"/>
        <v>0</v>
      </c>
      <c r="AI101" s="28">
        <f t="shared" si="70"/>
        <v>0</v>
      </c>
      <c r="AJ101" s="28">
        <f t="shared" si="70"/>
        <v>55.855799999999995</v>
      </c>
      <c r="AK101" s="28">
        <f t="shared" si="70"/>
        <v>5.5050600000000003</v>
      </c>
      <c r="AL101" s="28">
        <f t="shared" si="70"/>
        <v>0</v>
      </c>
      <c r="AM101" s="28">
        <f t="shared" si="70"/>
        <v>0</v>
      </c>
      <c r="AN101" s="28">
        <f t="shared" si="70"/>
        <v>0</v>
      </c>
      <c r="AO101" s="28">
        <f t="shared" si="70"/>
        <v>0</v>
      </c>
      <c r="AP101" s="28">
        <f t="shared" si="70"/>
        <v>0</v>
      </c>
      <c r="AQ101" s="28">
        <f t="shared" si="70"/>
        <v>0</v>
      </c>
      <c r="AR101" s="28">
        <f t="shared" si="70"/>
        <v>0</v>
      </c>
      <c r="AS101" s="28">
        <f t="shared" si="70"/>
        <v>0</v>
      </c>
      <c r="AT101" s="28">
        <f t="shared" si="70"/>
        <v>0</v>
      </c>
      <c r="AU101" s="28">
        <f t="shared" si="70"/>
        <v>0</v>
      </c>
      <c r="AV101" s="28">
        <f t="shared" si="70"/>
        <v>0</v>
      </c>
      <c r="AW101" s="28">
        <f t="shared" si="70"/>
        <v>0</v>
      </c>
      <c r="AX101" s="28">
        <f t="shared" si="70"/>
        <v>0</v>
      </c>
      <c r="AY101" s="28">
        <f t="shared" si="70"/>
        <v>0</v>
      </c>
      <c r="AZ101" s="28">
        <f t="shared" si="70"/>
        <v>0</v>
      </c>
      <c r="BA101" s="28">
        <f t="shared" si="70"/>
        <v>0</v>
      </c>
      <c r="BB101" s="28">
        <f t="shared" si="70"/>
        <v>0</v>
      </c>
      <c r="BC101" s="28">
        <f t="shared" si="70"/>
        <v>0</v>
      </c>
      <c r="BD101" s="28">
        <f t="shared" si="70"/>
        <v>0</v>
      </c>
      <c r="BE101" s="28">
        <f t="shared" si="70"/>
        <v>0</v>
      </c>
      <c r="BF101" s="28">
        <f t="shared" si="70"/>
        <v>0</v>
      </c>
      <c r="BG101" s="28">
        <f t="shared" si="70"/>
        <v>0</v>
      </c>
      <c r="BH101" s="28">
        <f t="shared" si="70"/>
        <v>0</v>
      </c>
      <c r="BI101" s="28">
        <f t="shared" si="70"/>
        <v>0</v>
      </c>
      <c r="BJ101" s="28">
        <f t="shared" si="70"/>
        <v>0</v>
      </c>
      <c r="BK101" s="28">
        <f t="shared" si="70"/>
        <v>0</v>
      </c>
      <c r="BL101" s="28">
        <f t="shared" si="70"/>
        <v>0</v>
      </c>
      <c r="BM101" s="28">
        <f t="shared" si="70"/>
        <v>13.74912</v>
      </c>
      <c r="BN101" s="28">
        <f t="shared" si="70"/>
        <v>0</v>
      </c>
      <c r="BO101" s="28">
        <f t="shared" ref="BO101" si="71">BO96*BO98</f>
        <v>0</v>
      </c>
      <c r="BP101" s="29">
        <f>SUM(D101:BN101)</f>
        <v>707.94438000000002</v>
      </c>
      <c r="BQ101" s="30">
        <f>BP101/$C$9</f>
        <v>21.452860000000001</v>
      </c>
    </row>
    <row r="103" spans="1:69" x14ac:dyDescent="0.3">
      <c r="J103" s="1"/>
    </row>
    <row r="104" spans="1:69" ht="15" customHeight="1" x14ac:dyDescent="0.3">
      <c r="A104" s="103"/>
      <c r="B104" s="3" t="s">
        <v>2</v>
      </c>
      <c r="C104" s="101" t="s">
        <v>3</v>
      </c>
      <c r="D104" s="100" t="str">
        <f t="shared" ref="D104:BN104" si="72">D7</f>
        <v>Хлеб пшеничный</v>
      </c>
      <c r="E104" s="100" t="str">
        <f t="shared" si="72"/>
        <v>Хлеб ржано-пшеничный</v>
      </c>
      <c r="F104" s="100" t="str">
        <f t="shared" si="72"/>
        <v>Сахар</v>
      </c>
      <c r="G104" s="100" t="str">
        <f t="shared" si="72"/>
        <v>Чай</v>
      </c>
      <c r="H104" s="100" t="str">
        <f t="shared" si="72"/>
        <v>Какао</v>
      </c>
      <c r="I104" s="100" t="str">
        <f t="shared" si="72"/>
        <v>Кофейный напиток</v>
      </c>
      <c r="J104" s="100" t="str">
        <f t="shared" si="72"/>
        <v>Молоко 2,5%</v>
      </c>
      <c r="K104" s="100" t="str">
        <f t="shared" si="72"/>
        <v>Масло сливочное</v>
      </c>
      <c r="L104" s="100" t="str">
        <f t="shared" si="72"/>
        <v>Сметана 15%</v>
      </c>
      <c r="M104" s="100" t="str">
        <f t="shared" si="72"/>
        <v>Молоко сухое</v>
      </c>
      <c r="N104" s="100" t="str">
        <f t="shared" si="72"/>
        <v>Снежок 2,5 %</v>
      </c>
      <c r="O104" s="100" t="str">
        <f t="shared" si="72"/>
        <v>Творог 5%</v>
      </c>
      <c r="P104" s="100" t="str">
        <f t="shared" si="72"/>
        <v>Молоко сгущенное</v>
      </c>
      <c r="Q104" s="100" t="str">
        <f t="shared" si="72"/>
        <v xml:space="preserve">Джем Сава </v>
      </c>
      <c r="R104" s="100" t="str">
        <f t="shared" si="72"/>
        <v>Сыр</v>
      </c>
      <c r="S104" s="100" t="str">
        <f t="shared" si="72"/>
        <v>Зеленый горошек</v>
      </c>
      <c r="T104" s="100" t="str">
        <f t="shared" si="72"/>
        <v>Кукуруза консервирован.</v>
      </c>
      <c r="U104" s="100" t="str">
        <f t="shared" si="72"/>
        <v>Консервы рыбные</v>
      </c>
      <c r="V104" s="100" t="str">
        <f t="shared" si="72"/>
        <v>Огурцы консервирован.</v>
      </c>
      <c r="W104" s="100" t="str">
        <f>W7</f>
        <v>Огурцы свежие</v>
      </c>
      <c r="X104" s="100" t="str">
        <f t="shared" si="72"/>
        <v>Яйцо</v>
      </c>
      <c r="Y104" s="100" t="str">
        <f t="shared" si="72"/>
        <v>Икра кабачковая</v>
      </c>
      <c r="Z104" s="100" t="str">
        <f t="shared" si="72"/>
        <v>Изюм</v>
      </c>
      <c r="AA104" s="100" t="str">
        <f t="shared" si="72"/>
        <v>Курага</v>
      </c>
      <c r="AB104" s="100" t="str">
        <f t="shared" si="72"/>
        <v>Чернослив</v>
      </c>
      <c r="AC104" s="100" t="str">
        <f t="shared" si="72"/>
        <v>Шиповник</v>
      </c>
      <c r="AD104" s="100" t="str">
        <f t="shared" si="72"/>
        <v>Сухофрукты</v>
      </c>
      <c r="AE104" s="100" t="str">
        <f t="shared" si="72"/>
        <v>Ягода свежемороженная</v>
      </c>
      <c r="AF104" s="100" t="str">
        <f t="shared" si="72"/>
        <v>Лимон</v>
      </c>
      <c r="AG104" s="100" t="str">
        <f t="shared" si="72"/>
        <v>Кисель</v>
      </c>
      <c r="AH104" s="100" t="str">
        <f t="shared" si="72"/>
        <v xml:space="preserve">Сок </v>
      </c>
      <c r="AI104" s="100" t="str">
        <f t="shared" si="72"/>
        <v>Макаронные изделия</v>
      </c>
      <c r="AJ104" s="100" t="str">
        <f t="shared" si="72"/>
        <v>Мука</v>
      </c>
      <c r="AK104" s="100" t="str">
        <f t="shared" si="72"/>
        <v>Дрожжи</v>
      </c>
      <c r="AL104" s="100" t="str">
        <f t="shared" si="72"/>
        <v>Печенье</v>
      </c>
      <c r="AM104" s="100" t="str">
        <f t="shared" si="72"/>
        <v>Пряники</v>
      </c>
      <c r="AN104" s="100" t="str">
        <f t="shared" si="72"/>
        <v>Вафли</v>
      </c>
      <c r="AO104" s="100" t="str">
        <f t="shared" si="72"/>
        <v>Конфеты</v>
      </c>
      <c r="AP104" s="100" t="str">
        <f t="shared" si="72"/>
        <v>Повидло Сава</v>
      </c>
      <c r="AQ104" s="100" t="str">
        <f t="shared" si="72"/>
        <v>Крупа геркулес</v>
      </c>
      <c r="AR104" s="100" t="str">
        <f t="shared" si="72"/>
        <v>Крупа горох</v>
      </c>
      <c r="AS104" s="100" t="str">
        <f t="shared" si="72"/>
        <v>Крупа гречневая</v>
      </c>
      <c r="AT104" s="100" t="str">
        <f t="shared" si="72"/>
        <v>Крупа кукурузная</v>
      </c>
      <c r="AU104" s="100" t="str">
        <f t="shared" si="72"/>
        <v>Крупа манная</v>
      </c>
      <c r="AV104" s="100" t="str">
        <f t="shared" si="72"/>
        <v>Крупа перловая</v>
      </c>
      <c r="AW104" s="100" t="str">
        <f t="shared" si="72"/>
        <v>Крупа пшеничная</v>
      </c>
      <c r="AX104" s="100" t="str">
        <f t="shared" si="72"/>
        <v>Крупа пшено</v>
      </c>
      <c r="AY104" s="100" t="str">
        <f t="shared" si="72"/>
        <v>Крупа ячневая</v>
      </c>
      <c r="AZ104" s="100" t="str">
        <f t="shared" si="72"/>
        <v>Рис</v>
      </c>
      <c r="BA104" s="100" t="str">
        <f t="shared" si="72"/>
        <v>Цыпленок бройлер</v>
      </c>
      <c r="BB104" s="100" t="str">
        <f t="shared" si="72"/>
        <v>Филе куриное</v>
      </c>
      <c r="BC104" s="100" t="str">
        <f t="shared" si="72"/>
        <v>Фарш говяжий</v>
      </c>
      <c r="BD104" s="100" t="str">
        <f t="shared" si="72"/>
        <v>Печень куриная</v>
      </c>
      <c r="BE104" s="100" t="str">
        <f t="shared" si="72"/>
        <v>Филе минтая</v>
      </c>
      <c r="BF104" s="100" t="str">
        <f t="shared" si="72"/>
        <v>Филе сельди слабосол.</v>
      </c>
      <c r="BG104" s="100" t="str">
        <f t="shared" si="72"/>
        <v>Картофель</v>
      </c>
      <c r="BH104" s="100" t="str">
        <f t="shared" si="72"/>
        <v>Морковь</v>
      </c>
      <c r="BI104" s="100" t="str">
        <f t="shared" si="72"/>
        <v>Лук</v>
      </c>
      <c r="BJ104" s="100" t="str">
        <f t="shared" si="72"/>
        <v>Капуста</v>
      </c>
      <c r="BK104" s="100" t="str">
        <f t="shared" si="72"/>
        <v>Свекла</v>
      </c>
      <c r="BL104" s="100" t="str">
        <f t="shared" si="72"/>
        <v>Томатная паста</v>
      </c>
      <c r="BM104" s="100" t="str">
        <f t="shared" si="72"/>
        <v>Масло растительное</v>
      </c>
      <c r="BN104" s="100" t="str">
        <f t="shared" si="72"/>
        <v>Соль</v>
      </c>
      <c r="BO104" s="100" t="str">
        <f t="shared" ref="BO104" si="73">BO7</f>
        <v>Аскорбиновая кислота</v>
      </c>
      <c r="BP104" s="94" t="s">
        <v>4</v>
      </c>
      <c r="BQ104" s="94" t="s">
        <v>5</v>
      </c>
    </row>
    <row r="105" spans="1:69" ht="45.75" customHeight="1" x14ac:dyDescent="0.3">
      <c r="A105" s="104"/>
      <c r="B105" s="4" t="s">
        <v>6</v>
      </c>
      <c r="C105" s="102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94"/>
      <c r="BQ105" s="94"/>
    </row>
    <row r="106" spans="1:69" x14ac:dyDescent="0.3">
      <c r="A106" s="95" t="s">
        <v>20</v>
      </c>
      <c r="B106" s="14" t="s">
        <v>21</v>
      </c>
      <c r="C106" s="96">
        <f>$F$6</f>
        <v>33</v>
      </c>
      <c r="D106" s="5">
        <f t="shared" ref="D106:BN110" si="74">D27</f>
        <v>0</v>
      </c>
      <c r="E106" s="5">
        <f t="shared" si="74"/>
        <v>0</v>
      </c>
      <c r="F106" s="5">
        <f t="shared" si="74"/>
        <v>0</v>
      </c>
      <c r="G106" s="5">
        <f t="shared" si="74"/>
        <v>0</v>
      </c>
      <c r="H106" s="5">
        <f t="shared" si="74"/>
        <v>0</v>
      </c>
      <c r="I106" s="5">
        <f t="shared" si="74"/>
        <v>0</v>
      </c>
      <c r="J106" s="5">
        <f t="shared" si="74"/>
        <v>0</v>
      </c>
      <c r="K106" s="5">
        <f t="shared" si="74"/>
        <v>6.0000000000000001E-3</v>
      </c>
      <c r="L106" s="5">
        <f t="shared" si="74"/>
        <v>0</v>
      </c>
      <c r="M106" s="5">
        <f t="shared" si="74"/>
        <v>0</v>
      </c>
      <c r="N106" s="5">
        <f t="shared" si="74"/>
        <v>0</v>
      </c>
      <c r="O106" s="5">
        <f t="shared" si="74"/>
        <v>0</v>
      </c>
      <c r="P106" s="5">
        <f t="shared" si="74"/>
        <v>0</v>
      </c>
      <c r="Q106" s="5">
        <f t="shared" si="74"/>
        <v>0</v>
      </c>
      <c r="R106" s="5">
        <f t="shared" si="74"/>
        <v>0</v>
      </c>
      <c r="S106" s="5">
        <f t="shared" si="74"/>
        <v>0</v>
      </c>
      <c r="T106" s="5">
        <f t="shared" si="74"/>
        <v>0</v>
      </c>
      <c r="U106" s="5">
        <f t="shared" si="74"/>
        <v>0</v>
      </c>
      <c r="V106" s="5">
        <f t="shared" si="74"/>
        <v>0</v>
      </c>
      <c r="W106" s="5">
        <f>W27</f>
        <v>0</v>
      </c>
      <c r="X106" s="5">
        <f t="shared" si="74"/>
        <v>0</v>
      </c>
      <c r="Y106" s="5">
        <f t="shared" si="74"/>
        <v>0</v>
      </c>
      <c r="Z106" s="5">
        <f t="shared" si="74"/>
        <v>0</v>
      </c>
      <c r="AA106" s="5">
        <f t="shared" si="74"/>
        <v>0</v>
      </c>
      <c r="AB106" s="5">
        <f t="shared" si="74"/>
        <v>0</v>
      </c>
      <c r="AC106" s="5">
        <f t="shared" si="74"/>
        <v>0</v>
      </c>
      <c r="AD106" s="5">
        <f t="shared" si="74"/>
        <v>0</v>
      </c>
      <c r="AE106" s="5">
        <f t="shared" si="74"/>
        <v>0</v>
      </c>
      <c r="AF106" s="5">
        <f t="shared" si="74"/>
        <v>0</v>
      </c>
      <c r="AG106" s="5">
        <f t="shared" si="74"/>
        <v>0</v>
      </c>
      <c r="AH106" s="5">
        <f t="shared" si="74"/>
        <v>0</v>
      </c>
      <c r="AI106" s="5">
        <f t="shared" si="74"/>
        <v>0</v>
      </c>
      <c r="AJ106" s="5">
        <f t="shared" si="74"/>
        <v>0</v>
      </c>
      <c r="AK106" s="5">
        <f t="shared" si="74"/>
        <v>0</v>
      </c>
      <c r="AL106" s="5">
        <f t="shared" si="74"/>
        <v>0</v>
      </c>
      <c r="AM106" s="5">
        <f t="shared" si="74"/>
        <v>0</v>
      </c>
      <c r="AN106" s="5">
        <f t="shared" si="74"/>
        <v>0</v>
      </c>
      <c r="AO106" s="5">
        <f t="shared" si="74"/>
        <v>0</v>
      </c>
      <c r="AP106" s="5">
        <f t="shared" si="74"/>
        <v>0</v>
      </c>
      <c r="AQ106" s="5">
        <f t="shared" si="74"/>
        <v>0</v>
      </c>
      <c r="AR106" s="5">
        <f t="shared" si="74"/>
        <v>0</v>
      </c>
      <c r="AS106" s="5">
        <f t="shared" si="74"/>
        <v>0</v>
      </c>
      <c r="AT106" s="5">
        <f t="shared" si="74"/>
        <v>0</v>
      </c>
      <c r="AU106" s="5">
        <f t="shared" si="74"/>
        <v>0</v>
      </c>
      <c r="AV106" s="5">
        <f t="shared" si="74"/>
        <v>0</v>
      </c>
      <c r="AW106" s="5">
        <f t="shared" si="74"/>
        <v>0</v>
      </c>
      <c r="AX106" s="5">
        <f t="shared" si="74"/>
        <v>0</v>
      </c>
      <c r="AY106" s="5">
        <f t="shared" si="74"/>
        <v>0</v>
      </c>
      <c r="AZ106" s="5">
        <f t="shared" si="74"/>
        <v>0</v>
      </c>
      <c r="BA106" s="5">
        <f t="shared" si="74"/>
        <v>0</v>
      </c>
      <c r="BB106" s="5">
        <f t="shared" si="74"/>
        <v>0</v>
      </c>
      <c r="BC106" s="5">
        <f t="shared" si="74"/>
        <v>0</v>
      </c>
      <c r="BD106" s="5">
        <f t="shared" si="74"/>
        <v>0</v>
      </c>
      <c r="BE106" s="5">
        <f t="shared" si="74"/>
        <v>0</v>
      </c>
      <c r="BF106" s="5">
        <f t="shared" si="74"/>
        <v>0</v>
      </c>
      <c r="BG106" s="5">
        <f t="shared" si="74"/>
        <v>0.14399999999999999</v>
      </c>
      <c r="BH106" s="5">
        <f t="shared" si="74"/>
        <v>2.5000000000000001E-2</v>
      </c>
      <c r="BI106" s="5">
        <f t="shared" si="74"/>
        <v>1.7000000000000001E-2</v>
      </c>
      <c r="BJ106" s="5">
        <f t="shared" si="74"/>
        <v>4.4999999999999998E-2</v>
      </c>
      <c r="BK106" s="5">
        <f t="shared" si="74"/>
        <v>0</v>
      </c>
      <c r="BL106" s="5">
        <f t="shared" si="74"/>
        <v>0</v>
      </c>
      <c r="BM106" s="5">
        <f t="shared" si="74"/>
        <v>4.0000000000000001E-3</v>
      </c>
      <c r="BN106" s="5">
        <f t="shared" si="74"/>
        <v>5.0000000000000001E-4</v>
      </c>
      <c r="BO106" s="5">
        <f t="shared" ref="BO106:BO109" si="75">BO27</f>
        <v>0</v>
      </c>
    </row>
    <row r="107" spans="1:69" x14ac:dyDescent="0.3">
      <c r="A107" s="95"/>
      <c r="B107" t="s">
        <v>14</v>
      </c>
      <c r="C107" s="97"/>
      <c r="D107" s="5">
        <f t="shared" si="74"/>
        <v>0.02</v>
      </c>
      <c r="E107" s="5">
        <f t="shared" si="74"/>
        <v>0</v>
      </c>
      <c r="F107" s="5">
        <f t="shared" si="74"/>
        <v>0</v>
      </c>
      <c r="G107" s="5">
        <f t="shared" si="74"/>
        <v>0</v>
      </c>
      <c r="H107" s="5">
        <f t="shared" si="74"/>
        <v>0</v>
      </c>
      <c r="I107" s="5">
        <f t="shared" si="74"/>
        <v>0</v>
      </c>
      <c r="J107" s="5">
        <f t="shared" si="74"/>
        <v>0</v>
      </c>
      <c r="K107" s="5">
        <f t="shared" si="74"/>
        <v>0</v>
      </c>
      <c r="L107" s="5">
        <f t="shared" si="74"/>
        <v>0</v>
      </c>
      <c r="M107" s="5">
        <f t="shared" si="74"/>
        <v>0</v>
      </c>
      <c r="N107" s="5">
        <f t="shared" si="74"/>
        <v>0</v>
      </c>
      <c r="O107" s="5">
        <f t="shared" si="74"/>
        <v>0</v>
      </c>
      <c r="P107" s="5">
        <f t="shared" si="74"/>
        <v>0</v>
      </c>
      <c r="Q107" s="5">
        <f t="shared" si="74"/>
        <v>0</v>
      </c>
      <c r="R107" s="5">
        <f t="shared" si="74"/>
        <v>0</v>
      </c>
      <c r="S107" s="5">
        <f t="shared" si="74"/>
        <v>0</v>
      </c>
      <c r="T107" s="5">
        <f t="shared" si="74"/>
        <v>0</v>
      </c>
      <c r="U107" s="5">
        <f t="shared" si="74"/>
        <v>0</v>
      </c>
      <c r="V107" s="5">
        <f t="shared" si="74"/>
        <v>0</v>
      </c>
      <c r="W107" s="5">
        <f>W28</f>
        <v>0</v>
      </c>
      <c r="X107" s="5">
        <f t="shared" si="74"/>
        <v>0</v>
      </c>
      <c r="Y107" s="5">
        <f t="shared" si="74"/>
        <v>0</v>
      </c>
      <c r="Z107" s="5">
        <f t="shared" si="74"/>
        <v>0</v>
      </c>
      <c r="AA107" s="5">
        <f t="shared" si="74"/>
        <v>0</v>
      </c>
      <c r="AB107" s="5">
        <f t="shared" si="74"/>
        <v>0</v>
      </c>
      <c r="AC107" s="5">
        <f t="shared" si="74"/>
        <v>0</v>
      </c>
      <c r="AD107" s="5">
        <f t="shared" si="74"/>
        <v>0</v>
      </c>
      <c r="AE107" s="5">
        <f t="shared" si="74"/>
        <v>0</v>
      </c>
      <c r="AF107" s="5">
        <f t="shared" si="74"/>
        <v>0</v>
      </c>
      <c r="AG107" s="5">
        <f t="shared" si="74"/>
        <v>0</v>
      </c>
      <c r="AH107" s="5">
        <f t="shared" si="74"/>
        <v>0</v>
      </c>
      <c r="AI107" s="5">
        <f t="shared" si="74"/>
        <v>0</v>
      </c>
      <c r="AJ107" s="5">
        <f t="shared" si="74"/>
        <v>0</v>
      </c>
      <c r="AK107" s="5">
        <f t="shared" si="74"/>
        <v>0</v>
      </c>
      <c r="AL107" s="5">
        <f t="shared" si="74"/>
        <v>0</v>
      </c>
      <c r="AM107" s="5">
        <f t="shared" si="74"/>
        <v>0</v>
      </c>
      <c r="AN107" s="5">
        <f t="shared" si="74"/>
        <v>0</v>
      </c>
      <c r="AO107" s="5">
        <f t="shared" si="74"/>
        <v>0</v>
      </c>
      <c r="AP107" s="5">
        <f t="shared" si="74"/>
        <v>0</v>
      </c>
      <c r="AQ107" s="5">
        <f t="shared" si="74"/>
        <v>0</v>
      </c>
      <c r="AR107" s="5">
        <f t="shared" si="74"/>
        <v>0</v>
      </c>
      <c r="AS107" s="5">
        <f t="shared" si="74"/>
        <v>0</v>
      </c>
      <c r="AT107" s="5">
        <f t="shared" si="74"/>
        <v>0</v>
      </c>
      <c r="AU107" s="5">
        <f t="shared" si="74"/>
        <v>0</v>
      </c>
      <c r="AV107" s="5">
        <f t="shared" si="74"/>
        <v>0</v>
      </c>
      <c r="AW107" s="5">
        <f t="shared" si="74"/>
        <v>0</v>
      </c>
      <c r="AX107" s="5">
        <f t="shared" si="74"/>
        <v>0</v>
      </c>
      <c r="AY107" s="5">
        <f t="shared" si="74"/>
        <v>0</v>
      </c>
      <c r="AZ107" s="5">
        <f t="shared" si="74"/>
        <v>0</v>
      </c>
      <c r="BA107" s="5">
        <f t="shared" si="74"/>
        <v>0</v>
      </c>
      <c r="BB107" s="5">
        <f t="shared" si="74"/>
        <v>0</v>
      </c>
      <c r="BC107" s="5">
        <f t="shared" si="74"/>
        <v>0</v>
      </c>
      <c r="BD107" s="5">
        <f t="shared" si="74"/>
        <v>0</v>
      </c>
      <c r="BE107" s="5">
        <f t="shared" si="74"/>
        <v>0</v>
      </c>
      <c r="BF107" s="5">
        <f t="shared" si="74"/>
        <v>0</v>
      </c>
      <c r="BG107" s="5">
        <f t="shared" si="74"/>
        <v>0</v>
      </c>
      <c r="BH107" s="5">
        <f t="shared" si="74"/>
        <v>0</v>
      </c>
      <c r="BI107" s="5">
        <f t="shared" si="74"/>
        <v>0</v>
      </c>
      <c r="BJ107" s="5">
        <f t="shared" si="74"/>
        <v>0</v>
      </c>
      <c r="BK107" s="5">
        <f t="shared" si="74"/>
        <v>0</v>
      </c>
      <c r="BL107" s="5">
        <f t="shared" si="74"/>
        <v>0</v>
      </c>
      <c r="BM107" s="5">
        <f t="shared" si="74"/>
        <v>0</v>
      </c>
      <c r="BN107" s="5">
        <f t="shared" si="74"/>
        <v>0</v>
      </c>
      <c r="BO107" s="5">
        <f t="shared" si="75"/>
        <v>0</v>
      </c>
    </row>
    <row r="108" spans="1:69" x14ac:dyDescent="0.3">
      <c r="A108" s="95"/>
      <c r="B108" s="9" t="s">
        <v>22</v>
      </c>
      <c r="C108" s="97"/>
      <c r="D108" s="5">
        <f t="shared" si="74"/>
        <v>0</v>
      </c>
      <c r="E108" s="5">
        <f t="shared" si="74"/>
        <v>0</v>
      </c>
      <c r="F108" s="5">
        <f t="shared" si="74"/>
        <v>0.01</v>
      </c>
      <c r="G108" s="5">
        <f t="shared" si="74"/>
        <v>5.9999999999999995E-4</v>
      </c>
      <c r="H108" s="5">
        <f t="shared" si="74"/>
        <v>0</v>
      </c>
      <c r="I108" s="5">
        <f t="shared" si="74"/>
        <v>0</v>
      </c>
      <c r="J108" s="5">
        <f t="shared" si="74"/>
        <v>0</v>
      </c>
      <c r="K108" s="5">
        <f t="shared" si="74"/>
        <v>0</v>
      </c>
      <c r="L108" s="5">
        <f t="shared" si="74"/>
        <v>0</v>
      </c>
      <c r="M108" s="5">
        <f t="shared" si="74"/>
        <v>0</v>
      </c>
      <c r="N108" s="5">
        <f t="shared" si="74"/>
        <v>0</v>
      </c>
      <c r="O108" s="5">
        <f t="shared" si="74"/>
        <v>0</v>
      </c>
      <c r="P108" s="5">
        <f t="shared" si="74"/>
        <v>0</v>
      </c>
      <c r="Q108" s="5">
        <f t="shared" si="74"/>
        <v>0</v>
      </c>
      <c r="R108" s="5">
        <f t="shared" si="74"/>
        <v>0</v>
      </c>
      <c r="S108" s="5">
        <f t="shared" si="74"/>
        <v>0</v>
      </c>
      <c r="T108" s="5">
        <f t="shared" si="74"/>
        <v>0</v>
      </c>
      <c r="U108" s="5">
        <f t="shared" si="74"/>
        <v>0</v>
      </c>
      <c r="V108" s="5">
        <f t="shared" si="74"/>
        <v>0</v>
      </c>
      <c r="W108" s="5">
        <f>W29</f>
        <v>0</v>
      </c>
      <c r="X108" s="5">
        <f t="shared" si="74"/>
        <v>0</v>
      </c>
      <c r="Y108" s="5">
        <f t="shared" si="74"/>
        <v>0</v>
      </c>
      <c r="Z108" s="5">
        <f t="shared" si="74"/>
        <v>0</v>
      </c>
      <c r="AA108" s="5">
        <f t="shared" si="74"/>
        <v>0</v>
      </c>
      <c r="AB108" s="5">
        <f t="shared" si="74"/>
        <v>0</v>
      </c>
      <c r="AC108" s="5">
        <f t="shared" si="74"/>
        <v>0</v>
      </c>
      <c r="AD108" s="5">
        <f t="shared" si="74"/>
        <v>0</v>
      </c>
      <c r="AE108" s="5">
        <f t="shared" si="74"/>
        <v>0</v>
      </c>
      <c r="AF108" s="5">
        <f t="shared" si="74"/>
        <v>0</v>
      </c>
      <c r="AG108" s="5">
        <f t="shared" si="74"/>
        <v>0</v>
      </c>
      <c r="AH108" s="5">
        <f t="shared" si="74"/>
        <v>0</v>
      </c>
      <c r="AI108" s="5">
        <f t="shared" si="74"/>
        <v>0</v>
      </c>
      <c r="AJ108" s="5">
        <f t="shared" si="74"/>
        <v>0</v>
      </c>
      <c r="AK108" s="5">
        <f t="shared" si="74"/>
        <v>0</v>
      </c>
      <c r="AL108" s="5">
        <f t="shared" si="74"/>
        <v>0</v>
      </c>
      <c r="AM108" s="5">
        <f t="shared" si="74"/>
        <v>0</v>
      </c>
      <c r="AN108" s="5">
        <f t="shared" si="74"/>
        <v>0</v>
      </c>
      <c r="AO108" s="5">
        <f t="shared" si="74"/>
        <v>0</v>
      </c>
      <c r="AP108" s="5">
        <f t="shared" si="74"/>
        <v>0</v>
      </c>
      <c r="AQ108" s="5">
        <f t="shared" si="74"/>
        <v>0</v>
      </c>
      <c r="AR108" s="5">
        <f t="shared" si="74"/>
        <v>0</v>
      </c>
      <c r="AS108" s="5">
        <f t="shared" si="74"/>
        <v>0</v>
      </c>
      <c r="AT108" s="5">
        <f t="shared" si="74"/>
        <v>0</v>
      </c>
      <c r="AU108" s="5">
        <f t="shared" si="74"/>
        <v>0</v>
      </c>
      <c r="AV108" s="5">
        <f t="shared" si="74"/>
        <v>0</v>
      </c>
      <c r="AW108" s="5">
        <f t="shared" si="74"/>
        <v>0</v>
      </c>
      <c r="AX108" s="5">
        <f t="shared" si="74"/>
        <v>0</v>
      </c>
      <c r="AY108" s="5">
        <f t="shared" si="74"/>
        <v>0</v>
      </c>
      <c r="AZ108" s="5">
        <f t="shared" si="74"/>
        <v>0</v>
      </c>
      <c r="BA108" s="5">
        <f t="shared" si="74"/>
        <v>0</v>
      </c>
      <c r="BB108" s="5">
        <f t="shared" si="74"/>
        <v>0</v>
      </c>
      <c r="BC108" s="5">
        <f t="shared" si="74"/>
        <v>0</v>
      </c>
      <c r="BD108" s="5">
        <f t="shared" si="74"/>
        <v>0</v>
      </c>
      <c r="BE108" s="5">
        <f t="shared" si="74"/>
        <v>0</v>
      </c>
      <c r="BF108" s="5">
        <f t="shared" si="74"/>
        <v>0</v>
      </c>
      <c r="BG108" s="5">
        <f t="shared" si="74"/>
        <v>0</v>
      </c>
      <c r="BH108" s="5">
        <f t="shared" si="74"/>
        <v>0</v>
      </c>
      <c r="BI108" s="5">
        <f t="shared" si="74"/>
        <v>0</v>
      </c>
      <c r="BJ108" s="5">
        <f t="shared" si="74"/>
        <v>0</v>
      </c>
      <c r="BK108" s="5">
        <f t="shared" si="74"/>
        <v>0</v>
      </c>
      <c r="BL108" s="5">
        <f t="shared" si="74"/>
        <v>0</v>
      </c>
      <c r="BM108" s="5">
        <f t="shared" si="74"/>
        <v>0</v>
      </c>
      <c r="BN108" s="5">
        <f t="shared" si="74"/>
        <v>0</v>
      </c>
      <c r="BO108" s="5">
        <f t="shared" si="75"/>
        <v>0</v>
      </c>
    </row>
    <row r="109" spans="1:69" x14ac:dyDescent="0.3">
      <c r="A109" s="95"/>
      <c r="B109" s="15"/>
      <c r="C109" s="97"/>
      <c r="D109" s="5">
        <f t="shared" si="74"/>
        <v>0</v>
      </c>
      <c r="E109" s="5">
        <f t="shared" si="74"/>
        <v>0</v>
      </c>
      <c r="F109" s="5">
        <f t="shared" si="74"/>
        <v>0</v>
      </c>
      <c r="G109" s="5">
        <f t="shared" si="74"/>
        <v>0</v>
      </c>
      <c r="H109" s="5">
        <f t="shared" si="74"/>
        <v>0</v>
      </c>
      <c r="I109" s="5">
        <f t="shared" si="74"/>
        <v>0</v>
      </c>
      <c r="J109" s="5">
        <f t="shared" si="74"/>
        <v>0</v>
      </c>
      <c r="K109" s="5">
        <f t="shared" si="74"/>
        <v>0</v>
      </c>
      <c r="L109" s="5">
        <f t="shared" si="74"/>
        <v>0</v>
      </c>
      <c r="M109" s="5">
        <f t="shared" si="74"/>
        <v>0</v>
      </c>
      <c r="N109" s="5">
        <f t="shared" si="74"/>
        <v>0</v>
      </c>
      <c r="O109" s="5">
        <f t="shared" si="74"/>
        <v>0</v>
      </c>
      <c r="P109" s="5">
        <f t="shared" si="74"/>
        <v>0</v>
      </c>
      <c r="Q109" s="5">
        <f t="shared" si="74"/>
        <v>0</v>
      </c>
      <c r="R109" s="5">
        <f t="shared" si="74"/>
        <v>0</v>
      </c>
      <c r="S109" s="5">
        <f t="shared" si="74"/>
        <v>0</v>
      </c>
      <c r="T109" s="5">
        <f t="shared" si="74"/>
        <v>0</v>
      </c>
      <c r="U109" s="5">
        <f t="shared" si="74"/>
        <v>0</v>
      </c>
      <c r="V109" s="5">
        <f t="shared" si="74"/>
        <v>0</v>
      </c>
      <c r="W109" s="5">
        <f>W30</f>
        <v>0</v>
      </c>
      <c r="X109" s="5">
        <f t="shared" si="74"/>
        <v>0</v>
      </c>
      <c r="Y109" s="5">
        <f t="shared" si="74"/>
        <v>0</v>
      </c>
      <c r="Z109" s="5">
        <f t="shared" si="74"/>
        <v>0</v>
      </c>
      <c r="AA109" s="5">
        <f t="shared" si="74"/>
        <v>0</v>
      </c>
      <c r="AB109" s="5">
        <f t="shared" si="74"/>
        <v>0</v>
      </c>
      <c r="AC109" s="5">
        <f t="shared" si="74"/>
        <v>0</v>
      </c>
      <c r="AD109" s="5">
        <f t="shared" si="74"/>
        <v>0</v>
      </c>
      <c r="AE109" s="5">
        <f t="shared" si="74"/>
        <v>0</v>
      </c>
      <c r="AF109" s="5">
        <f t="shared" si="74"/>
        <v>0</v>
      </c>
      <c r="AG109" s="5">
        <f t="shared" si="74"/>
        <v>0</v>
      </c>
      <c r="AH109" s="5">
        <f t="shared" si="74"/>
        <v>0</v>
      </c>
      <c r="AI109" s="5">
        <f t="shared" si="74"/>
        <v>0</v>
      </c>
      <c r="AJ109" s="5">
        <f t="shared" si="74"/>
        <v>0</v>
      </c>
      <c r="AK109" s="5">
        <f t="shared" si="74"/>
        <v>0</v>
      </c>
      <c r="AL109" s="5">
        <f t="shared" si="74"/>
        <v>0</v>
      </c>
      <c r="AM109" s="5">
        <f t="shared" si="74"/>
        <v>0</v>
      </c>
      <c r="AN109" s="5">
        <f t="shared" si="74"/>
        <v>0</v>
      </c>
      <c r="AO109" s="5">
        <f t="shared" si="74"/>
        <v>0</v>
      </c>
      <c r="AP109" s="5">
        <f t="shared" si="74"/>
        <v>0</v>
      </c>
      <c r="AQ109" s="5">
        <f t="shared" si="74"/>
        <v>0</v>
      </c>
      <c r="AR109" s="5">
        <f t="shared" si="74"/>
        <v>0</v>
      </c>
      <c r="AS109" s="5">
        <f t="shared" si="74"/>
        <v>0</v>
      </c>
      <c r="AT109" s="5">
        <f t="shared" si="74"/>
        <v>0</v>
      </c>
      <c r="AU109" s="5">
        <f t="shared" si="74"/>
        <v>0</v>
      </c>
      <c r="AV109" s="5">
        <f t="shared" si="74"/>
        <v>0</v>
      </c>
      <c r="AW109" s="5">
        <f t="shared" si="74"/>
        <v>0</v>
      </c>
      <c r="AX109" s="5">
        <f t="shared" si="74"/>
        <v>0</v>
      </c>
      <c r="AY109" s="5">
        <f t="shared" si="74"/>
        <v>0</v>
      </c>
      <c r="AZ109" s="5">
        <f t="shared" si="74"/>
        <v>0</v>
      </c>
      <c r="BA109" s="5">
        <f t="shared" si="74"/>
        <v>0</v>
      </c>
      <c r="BB109" s="5">
        <f t="shared" si="74"/>
        <v>0</v>
      </c>
      <c r="BC109" s="5">
        <f t="shared" si="74"/>
        <v>0</v>
      </c>
      <c r="BD109" s="5">
        <f t="shared" si="74"/>
        <v>0</v>
      </c>
      <c r="BE109" s="5">
        <f t="shared" si="74"/>
        <v>0</v>
      </c>
      <c r="BF109" s="5">
        <f t="shared" si="74"/>
        <v>0</v>
      </c>
      <c r="BG109" s="5">
        <f t="shared" si="74"/>
        <v>0</v>
      </c>
      <c r="BH109" s="5">
        <f t="shared" si="74"/>
        <v>0</v>
      </c>
      <c r="BI109" s="5">
        <f t="shared" si="74"/>
        <v>0</v>
      </c>
      <c r="BJ109" s="5">
        <f t="shared" si="74"/>
        <v>0</v>
      </c>
      <c r="BK109" s="5">
        <f t="shared" si="74"/>
        <v>0</v>
      </c>
      <c r="BL109" s="5">
        <f t="shared" si="74"/>
        <v>0</v>
      </c>
      <c r="BM109" s="5">
        <f t="shared" si="74"/>
        <v>0</v>
      </c>
      <c r="BN109" s="5">
        <f t="shared" si="74"/>
        <v>0</v>
      </c>
      <c r="BO109" s="5">
        <f t="shared" si="75"/>
        <v>0</v>
      </c>
    </row>
    <row r="110" spans="1:69" x14ac:dyDescent="0.3">
      <c r="A110" s="95"/>
      <c r="B110" s="5"/>
      <c r="C110" s="98"/>
      <c r="D110" s="5">
        <f t="shared" si="74"/>
        <v>0</v>
      </c>
      <c r="E110" s="5">
        <f t="shared" si="74"/>
        <v>0</v>
      </c>
      <c r="F110" s="5">
        <f t="shared" si="74"/>
        <v>0</v>
      </c>
      <c r="G110" s="5">
        <f t="shared" si="74"/>
        <v>0</v>
      </c>
      <c r="H110" s="5">
        <f t="shared" si="74"/>
        <v>0</v>
      </c>
      <c r="I110" s="5">
        <f t="shared" si="74"/>
        <v>0</v>
      </c>
      <c r="J110" s="5">
        <f t="shared" si="74"/>
        <v>0</v>
      </c>
      <c r="K110" s="5">
        <f t="shared" ref="K110:BN110" si="76">K31</f>
        <v>0</v>
      </c>
      <c r="L110" s="5">
        <f t="shared" si="76"/>
        <v>0</v>
      </c>
      <c r="M110" s="5">
        <f t="shared" si="76"/>
        <v>0</v>
      </c>
      <c r="N110" s="5">
        <f t="shared" si="76"/>
        <v>0</v>
      </c>
      <c r="O110" s="5">
        <f t="shared" si="76"/>
        <v>0</v>
      </c>
      <c r="P110" s="5">
        <f t="shared" si="76"/>
        <v>0</v>
      </c>
      <c r="Q110" s="5">
        <f t="shared" si="76"/>
        <v>0</v>
      </c>
      <c r="R110" s="5">
        <f t="shared" si="76"/>
        <v>0</v>
      </c>
      <c r="S110" s="5">
        <f t="shared" si="76"/>
        <v>0</v>
      </c>
      <c r="T110" s="5">
        <f t="shared" si="76"/>
        <v>0</v>
      </c>
      <c r="U110" s="5">
        <f t="shared" si="76"/>
        <v>0</v>
      </c>
      <c r="V110" s="5">
        <f t="shared" si="76"/>
        <v>0</v>
      </c>
      <c r="W110" s="5">
        <f>W31</f>
        <v>0</v>
      </c>
      <c r="X110" s="5">
        <f t="shared" si="76"/>
        <v>0</v>
      </c>
      <c r="Y110" s="5">
        <f t="shared" si="76"/>
        <v>0</v>
      </c>
      <c r="Z110" s="5">
        <f t="shared" si="76"/>
        <v>0</v>
      </c>
      <c r="AA110" s="5">
        <f t="shared" si="76"/>
        <v>0</v>
      </c>
      <c r="AB110" s="5">
        <f t="shared" si="76"/>
        <v>0</v>
      </c>
      <c r="AC110" s="5">
        <f t="shared" si="76"/>
        <v>0</v>
      </c>
      <c r="AD110" s="5">
        <f t="shared" si="76"/>
        <v>0</v>
      </c>
      <c r="AE110" s="5">
        <f t="shared" si="76"/>
        <v>0</v>
      </c>
      <c r="AF110" s="5">
        <f t="shared" si="76"/>
        <v>0</v>
      </c>
      <c r="AG110" s="5">
        <f t="shared" si="76"/>
        <v>0</v>
      </c>
      <c r="AH110" s="5">
        <f t="shared" si="76"/>
        <v>0</v>
      </c>
      <c r="AI110" s="5">
        <f t="shared" si="76"/>
        <v>0</v>
      </c>
      <c r="AJ110" s="5">
        <f t="shared" si="76"/>
        <v>0</v>
      </c>
      <c r="AK110" s="5">
        <f t="shared" si="76"/>
        <v>0</v>
      </c>
      <c r="AL110" s="5">
        <f t="shared" si="76"/>
        <v>0</v>
      </c>
      <c r="AM110" s="5">
        <f t="shared" si="76"/>
        <v>0</v>
      </c>
      <c r="AN110" s="5">
        <f t="shared" si="76"/>
        <v>0</v>
      </c>
      <c r="AO110" s="5">
        <f t="shared" si="76"/>
        <v>0</v>
      </c>
      <c r="AP110" s="5">
        <f t="shared" si="76"/>
        <v>0</v>
      </c>
      <c r="AQ110" s="5">
        <f t="shared" si="76"/>
        <v>0</v>
      </c>
      <c r="AR110" s="5">
        <f t="shared" si="76"/>
        <v>0</v>
      </c>
      <c r="AS110" s="5">
        <f t="shared" si="76"/>
        <v>0</v>
      </c>
      <c r="AT110" s="5">
        <f t="shared" si="76"/>
        <v>0</v>
      </c>
      <c r="AU110" s="5">
        <f t="shared" si="76"/>
        <v>0</v>
      </c>
      <c r="AV110" s="5">
        <f t="shared" si="76"/>
        <v>0</v>
      </c>
      <c r="AW110" s="5">
        <f t="shared" si="76"/>
        <v>0</v>
      </c>
      <c r="AX110" s="5">
        <f t="shared" si="76"/>
        <v>0</v>
      </c>
      <c r="AY110" s="5">
        <f t="shared" si="76"/>
        <v>0</v>
      </c>
      <c r="AZ110" s="5">
        <f t="shared" si="76"/>
        <v>0</v>
      </c>
      <c r="BA110" s="5">
        <f t="shared" si="76"/>
        <v>0</v>
      </c>
      <c r="BB110" s="5">
        <f t="shared" si="76"/>
        <v>0</v>
      </c>
      <c r="BC110" s="5">
        <f t="shared" si="76"/>
        <v>0</v>
      </c>
      <c r="BD110" s="5">
        <f t="shared" si="76"/>
        <v>0</v>
      </c>
      <c r="BE110" s="5">
        <f t="shared" si="76"/>
        <v>0</v>
      </c>
      <c r="BF110" s="5">
        <f t="shared" si="76"/>
        <v>0</v>
      </c>
      <c r="BG110" s="5">
        <f t="shared" si="76"/>
        <v>0</v>
      </c>
      <c r="BH110" s="5">
        <f t="shared" si="76"/>
        <v>0</v>
      </c>
      <c r="BI110" s="5">
        <f t="shared" si="76"/>
        <v>0</v>
      </c>
      <c r="BJ110" s="5">
        <f t="shared" si="76"/>
        <v>0</v>
      </c>
      <c r="BK110" s="5">
        <f t="shared" si="76"/>
        <v>0</v>
      </c>
      <c r="BL110" s="5">
        <f t="shared" si="76"/>
        <v>0</v>
      </c>
      <c r="BM110" s="5">
        <f t="shared" si="76"/>
        <v>0</v>
      </c>
      <c r="BN110" s="5">
        <f t="shared" si="76"/>
        <v>0</v>
      </c>
      <c r="BO110" s="5">
        <f t="shared" ref="BO110" si="77">BO31</f>
        <v>0</v>
      </c>
    </row>
    <row r="111" spans="1:69" ht="17.399999999999999" x14ac:dyDescent="0.35">
      <c r="B111" s="16" t="s">
        <v>23</v>
      </c>
      <c r="C111" s="17"/>
      <c r="D111" s="18">
        <f t="shared" ref="D111:BN111" si="78">SUM(D106:D110)</f>
        <v>0.02</v>
      </c>
      <c r="E111" s="18">
        <f t="shared" si="78"/>
        <v>0</v>
      </c>
      <c r="F111" s="18">
        <f t="shared" si="78"/>
        <v>0.01</v>
      </c>
      <c r="G111" s="18">
        <f t="shared" si="78"/>
        <v>5.9999999999999995E-4</v>
      </c>
      <c r="H111" s="18">
        <f t="shared" si="78"/>
        <v>0</v>
      </c>
      <c r="I111" s="18">
        <f t="shared" si="78"/>
        <v>0</v>
      </c>
      <c r="J111" s="18">
        <f t="shared" si="78"/>
        <v>0</v>
      </c>
      <c r="K111" s="18">
        <f t="shared" si="78"/>
        <v>6.0000000000000001E-3</v>
      </c>
      <c r="L111" s="18">
        <f t="shared" si="78"/>
        <v>0</v>
      </c>
      <c r="M111" s="18">
        <f t="shared" si="78"/>
        <v>0</v>
      </c>
      <c r="N111" s="18">
        <f t="shared" si="78"/>
        <v>0</v>
      </c>
      <c r="O111" s="18">
        <f t="shared" si="78"/>
        <v>0</v>
      </c>
      <c r="P111" s="18">
        <f t="shared" si="78"/>
        <v>0</v>
      </c>
      <c r="Q111" s="18">
        <f t="shared" si="78"/>
        <v>0</v>
      </c>
      <c r="R111" s="18">
        <f t="shared" si="78"/>
        <v>0</v>
      </c>
      <c r="S111" s="18">
        <f t="shared" si="78"/>
        <v>0</v>
      </c>
      <c r="T111" s="18">
        <f t="shared" si="78"/>
        <v>0</v>
      </c>
      <c r="U111" s="18">
        <f t="shared" si="78"/>
        <v>0</v>
      </c>
      <c r="V111" s="18">
        <f t="shared" si="78"/>
        <v>0</v>
      </c>
      <c r="W111" s="18">
        <f>SUM(W106:W110)</f>
        <v>0</v>
      </c>
      <c r="X111" s="18">
        <f t="shared" si="78"/>
        <v>0</v>
      </c>
      <c r="Y111" s="18">
        <f t="shared" si="78"/>
        <v>0</v>
      </c>
      <c r="Z111" s="18">
        <f t="shared" si="78"/>
        <v>0</v>
      </c>
      <c r="AA111" s="18">
        <f t="shared" si="78"/>
        <v>0</v>
      </c>
      <c r="AB111" s="18">
        <f t="shared" si="78"/>
        <v>0</v>
      </c>
      <c r="AC111" s="18">
        <f t="shared" si="78"/>
        <v>0</v>
      </c>
      <c r="AD111" s="18">
        <f t="shared" si="78"/>
        <v>0</v>
      </c>
      <c r="AE111" s="18">
        <f t="shared" si="78"/>
        <v>0</v>
      </c>
      <c r="AF111" s="18">
        <f t="shared" si="78"/>
        <v>0</v>
      </c>
      <c r="AG111" s="18">
        <f t="shared" si="78"/>
        <v>0</v>
      </c>
      <c r="AH111" s="18">
        <f t="shared" si="78"/>
        <v>0</v>
      </c>
      <c r="AI111" s="18">
        <f t="shared" si="78"/>
        <v>0</v>
      </c>
      <c r="AJ111" s="18">
        <f t="shared" si="78"/>
        <v>0</v>
      </c>
      <c r="AK111" s="18">
        <f t="shared" si="78"/>
        <v>0</v>
      </c>
      <c r="AL111" s="18">
        <f t="shared" si="78"/>
        <v>0</v>
      </c>
      <c r="AM111" s="18">
        <f t="shared" si="78"/>
        <v>0</v>
      </c>
      <c r="AN111" s="18">
        <f t="shared" si="78"/>
        <v>0</v>
      </c>
      <c r="AO111" s="18">
        <f t="shared" si="78"/>
        <v>0</v>
      </c>
      <c r="AP111" s="18">
        <f t="shared" si="78"/>
        <v>0</v>
      </c>
      <c r="AQ111" s="18">
        <f t="shared" si="78"/>
        <v>0</v>
      </c>
      <c r="AR111" s="18">
        <f t="shared" si="78"/>
        <v>0</v>
      </c>
      <c r="AS111" s="18">
        <f t="shared" si="78"/>
        <v>0</v>
      </c>
      <c r="AT111" s="18">
        <f t="shared" si="78"/>
        <v>0</v>
      </c>
      <c r="AU111" s="18">
        <f t="shared" si="78"/>
        <v>0</v>
      </c>
      <c r="AV111" s="18">
        <f t="shared" si="78"/>
        <v>0</v>
      </c>
      <c r="AW111" s="18">
        <f t="shared" si="78"/>
        <v>0</v>
      </c>
      <c r="AX111" s="18">
        <f t="shared" si="78"/>
        <v>0</v>
      </c>
      <c r="AY111" s="18">
        <f t="shared" si="78"/>
        <v>0</v>
      </c>
      <c r="AZ111" s="18">
        <f t="shared" si="78"/>
        <v>0</v>
      </c>
      <c r="BA111" s="18">
        <f t="shared" si="78"/>
        <v>0</v>
      </c>
      <c r="BB111" s="18">
        <f t="shared" si="78"/>
        <v>0</v>
      </c>
      <c r="BC111" s="18">
        <f t="shared" si="78"/>
        <v>0</v>
      </c>
      <c r="BD111" s="18">
        <f t="shared" si="78"/>
        <v>0</v>
      </c>
      <c r="BE111" s="18">
        <f t="shared" si="78"/>
        <v>0</v>
      </c>
      <c r="BF111" s="18">
        <f t="shared" si="78"/>
        <v>0</v>
      </c>
      <c r="BG111" s="18">
        <f t="shared" si="78"/>
        <v>0.14399999999999999</v>
      </c>
      <c r="BH111" s="18">
        <f t="shared" si="78"/>
        <v>2.5000000000000001E-2</v>
      </c>
      <c r="BI111" s="18">
        <f t="shared" si="78"/>
        <v>1.7000000000000001E-2</v>
      </c>
      <c r="BJ111" s="18">
        <f t="shared" si="78"/>
        <v>4.4999999999999998E-2</v>
      </c>
      <c r="BK111" s="18">
        <f t="shared" si="78"/>
        <v>0</v>
      </c>
      <c r="BL111" s="18">
        <f t="shared" si="78"/>
        <v>0</v>
      </c>
      <c r="BM111" s="18">
        <f t="shared" si="78"/>
        <v>4.0000000000000001E-3</v>
      </c>
      <c r="BN111" s="18">
        <f t="shared" si="78"/>
        <v>5.0000000000000001E-4</v>
      </c>
      <c r="BO111" s="18">
        <f t="shared" ref="BO111" si="79">SUM(BO106:BO110)</f>
        <v>0</v>
      </c>
    </row>
    <row r="112" spans="1:69" ht="17.399999999999999" x14ac:dyDescent="0.35">
      <c r="B112" s="16" t="s">
        <v>24</v>
      </c>
      <c r="C112" s="17"/>
      <c r="D112" s="19">
        <f t="shared" ref="D112:BN112" si="80">PRODUCT(D111,$F$6)</f>
        <v>0.66</v>
      </c>
      <c r="E112" s="19">
        <f t="shared" si="80"/>
        <v>0</v>
      </c>
      <c r="F112" s="19">
        <f t="shared" si="80"/>
        <v>0.33</v>
      </c>
      <c r="G112" s="19">
        <f t="shared" si="80"/>
        <v>1.9799999999999998E-2</v>
      </c>
      <c r="H112" s="19">
        <f t="shared" si="80"/>
        <v>0</v>
      </c>
      <c r="I112" s="19">
        <f t="shared" si="80"/>
        <v>0</v>
      </c>
      <c r="J112" s="19">
        <f t="shared" si="80"/>
        <v>0</v>
      </c>
      <c r="K112" s="19">
        <f t="shared" si="80"/>
        <v>0.19800000000000001</v>
      </c>
      <c r="L112" s="19">
        <f t="shared" si="80"/>
        <v>0</v>
      </c>
      <c r="M112" s="19">
        <f t="shared" si="80"/>
        <v>0</v>
      </c>
      <c r="N112" s="19">
        <f t="shared" si="80"/>
        <v>0</v>
      </c>
      <c r="O112" s="19">
        <f t="shared" si="80"/>
        <v>0</v>
      </c>
      <c r="P112" s="19">
        <f t="shared" si="80"/>
        <v>0</v>
      </c>
      <c r="Q112" s="19">
        <f t="shared" si="80"/>
        <v>0</v>
      </c>
      <c r="R112" s="19">
        <f t="shared" si="80"/>
        <v>0</v>
      </c>
      <c r="S112" s="19">
        <f t="shared" si="80"/>
        <v>0</v>
      </c>
      <c r="T112" s="19">
        <f t="shared" si="80"/>
        <v>0</v>
      </c>
      <c r="U112" s="19">
        <f t="shared" si="80"/>
        <v>0</v>
      </c>
      <c r="V112" s="19">
        <f t="shared" si="80"/>
        <v>0</v>
      </c>
      <c r="W112" s="19">
        <f>PRODUCT(W111,$F$6)</f>
        <v>0</v>
      </c>
      <c r="X112" s="19">
        <f t="shared" si="80"/>
        <v>0</v>
      </c>
      <c r="Y112" s="19">
        <f t="shared" si="80"/>
        <v>0</v>
      </c>
      <c r="Z112" s="19">
        <f t="shared" si="80"/>
        <v>0</v>
      </c>
      <c r="AA112" s="19">
        <f t="shared" si="80"/>
        <v>0</v>
      </c>
      <c r="AB112" s="19">
        <f t="shared" si="80"/>
        <v>0</v>
      </c>
      <c r="AC112" s="19">
        <f t="shared" si="80"/>
        <v>0</v>
      </c>
      <c r="AD112" s="19">
        <f t="shared" si="80"/>
        <v>0</v>
      </c>
      <c r="AE112" s="19">
        <f t="shared" si="80"/>
        <v>0</v>
      </c>
      <c r="AF112" s="19">
        <f t="shared" si="80"/>
        <v>0</v>
      </c>
      <c r="AG112" s="19">
        <f t="shared" si="80"/>
        <v>0</v>
      </c>
      <c r="AH112" s="19">
        <f t="shared" si="80"/>
        <v>0</v>
      </c>
      <c r="AI112" s="19">
        <f t="shared" si="80"/>
        <v>0</v>
      </c>
      <c r="AJ112" s="19">
        <f t="shared" si="80"/>
        <v>0</v>
      </c>
      <c r="AK112" s="19">
        <f t="shared" si="80"/>
        <v>0</v>
      </c>
      <c r="AL112" s="19">
        <f t="shared" si="80"/>
        <v>0</v>
      </c>
      <c r="AM112" s="19">
        <f t="shared" si="80"/>
        <v>0</v>
      </c>
      <c r="AN112" s="19">
        <f t="shared" si="80"/>
        <v>0</v>
      </c>
      <c r="AO112" s="19">
        <f t="shared" si="80"/>
        <v>0</v>
      </c>
      <c r="AP112" s="19">
        <f t="shared" si="80"/>
        <v>0</v>
      </c>
      <c r="AQ112" s="19">
        <f t="shared" si="80"/>
        <v>0</v>
      </c>
      <c r="AR112" s="19">
        <f t="shared" si="80"/>
        <v>0</v>
      </c>
      <c r="AS112" s="19">
        <f t="shared" si="80"/>
        <v>0</v>
      </c>
      <c r="AT112" s="19">
        <f t="shared" si="80"/>
        <v>0</v>
      </c>
      <c r="AU112" s="19">
        <f t="shared" si="80"/>
        <v>0</v>
      </c>
      <c r="AV112" s="19">
        <f t="shared" si="80"/>
        <v>0</v>
      </c>
      <c r="AW112" s="19">
        <f t="shared" si="80"/>
        <v>0</v>
      </c>
      <c r="AX112" s="19">
        <f t="shared" si="80"/>
        <v>0</v>
      </c>
      <c r="AY112" s="19">
        <f t="shared" si="80"/>
        <v>0</v>
      </c>
      <c r="AZ112" s="19">
        <f t="shared" si="80"/>
        <v>0</v>
      </c>
      <c r="BA112" s="19">
        <f t="shared" si="80"/>
        <v>0</v>
      </c>
      <c r="BB112" s="19">
        <f t="shared" si="80"/>
        <v>0</v>
      </c>
      <c r="BC112" s="19">
        <f t="shared" si="80"/>
        <v>0</v>
      </c>
      <c r="BD112" s="19">
        <f t="shared" si="80"/>
        <v>0</v>
      </c>
      <c r="BE112" s="19">
        <f t="shared" si="80"/>
        <v>0</v>
      </c>
      <c r="BF112" s="19">
        <f t="shared" si="80"/>
        <v>0</v>
      </c>
      <c r="BG112" s="19">
        <f t="shared" si="80"/>
        <v>4.7519999999999998</v>
      </c>
      <c r="BH112" s="19">
        <f t="shared" si="80"/>
        <v>0.82500000000000007</v>
      </c>
      <c r="BI112" s="19">
        <f t="shared" si="80"/>
        <v>0.56100000000000005</v>
      </c>
      <c r="BJ112" s="19">
        <f t="shared" si="80"/>
        <v>1.4849999999999999</v>
      </c>
      <c r="BK112" s="19">
        <f t="shared" si="80"/>
        <v>0</v>
      </c>
      <c r="BL112" s="19">
        <f t="shared" si="80"/>
        <v>0</v>
      </c>
      <c r="BM112" s="19">
        <f t="shared" si="80"/>
        <v>0.13200000000000001</v>
      </c>
      <c r="BN112" s="19">
        <f t="shared" si="80"/>
        <v>1.6500000000000001E-2</v>
      </c>
      <c r="BO112" s="19">
        <f t="shared" ref="BO112" si="81">PRODUCT(BO111,$F$6)</f>
        <v>0</v>
      </c>
    </row>
    <row r="114" spans="1:69" ht="17.399999999999999" x14ac:dyDescent="0.35">
      <c r="A114" s="22"/>
      <c r="B114" s="23" t="s">
        <v>25</v>
      </c>
      <c r="C114" s="24" t="s">
        <v>26</v>
      </c>
      <c r="D114" s="25">
        <f t="shared" ref="D114:BN114" si="82">D46</f>
        <v>72.72</v>
      </c>
      <c r="E114" s="25">
        <f t="shared" si="82"/>
        <v>76</v>
      </c>
      <c r="F114" s="25">
        <f t="shared" si="82"/>
        <v>85</v>
      </c>
      <c r="G114" s="25">
        <f t="shared" si="82"/>
        <v>596</v>
      </c>
      <c r="H114" s="25">
        <f t="shared" si="82"/>
        <v>1410</v>
      </c>
      <c r="I114" s="25">
        <f t="shared" si="82"/>
        <v>720</v>
      </c>
      <c r="J114" s="25">
        <f t="shared" si="82"/>
        <v>74.92</v>
      </c>
      <c r="K114" s="25">
        <f t="shared" si="82"/>
        <v>874.38</v>
      </c>
      <c r="L114" s="25">
        <f t="shared" si="82"/>
        <v>210.89</v>
      </c>
      <c r="M114" s="25">
        <f t="shared" si="82"/>
        <v>585</v>
      </c>
      <c r="N114" s="25">
        <f t="shared" si="82"/>
        <v>104.38</v>
      </c>
      <c r="O114" s="25">
        <f t="shared" si="82"/>
        <v>331.24</v>
      </c>
      <c r="P114" s="25">
        <f t="shared" si="82"/>
        <v>373.68</v>
      </c>
      <c r="Q114" s="25">
        <f t="shared" si="82"/>
        <v>400</v>
      </c>
      <c r="R114" s="25">
        <f t="shared" si="82"/>
        <v>0</v>
      </c>
      <c r="S114" s="25">
        <f t="shared" si="82"/>
        <v>0</v>
      </c>
      <c r="T114" s="25">
        <f t="shared" si="82"/>
        <v>0</v>
      </c>
      <c r="U114" s="25">
        <f t="shared" si="82"/>
        <v>792</v>
      </c>
      <c r="V114" s="25">
        <f t="shared" si="82"/>
        <v>352.56</v>
      </c>
      <c r="W114" s="25">
        <f>W46</f>
        <v>119</v>
      </c>
      <c r="X114" s="25">
        <f t="shared" si="82"/>
        <v>12.9</v>
      </c>
      <c r="Y114" s="25">
        <f t="shared" si="82"/>
        <v>0</v>
      </c>
      <c r="Z114" s="25">
        <f t="shared" si="82"/>
        <v>450</v>
      </c>
      <c r="AA114" s="25">
        <f t="shared" si="82"/>
        <v>381</v>
      </c>
      <c r="AB114" s="25">
        <f t="shared" si="82"/>
        <v>429</v>
      </c>
      <c r="AC114" s="25">
        <f t="shared" si="82"/>
        <v>261</v>
      </c>
      <c r="AD114" s="25">
        <f t="shared" si="82"/>
        <v>125</v>
      </c>
      <c r="AE114" s="25">
        <f t="shared" si="82"/>
        <v>399</v>
      </c>
      <c r="AF114" s="25">
        <f t="shared" si="82"/>
        <v>159</v>
      </c>
      <c r="AG114" s="25">
        <f t="shared" si="82"/>
        <v>227.27</v>
      </c>
      <c r="AH114" s="25">
        <f t="shared" si="82"/>
        <v>68.2</v>
      </c>
      <c r="AI114" s="25">
        <f t="shared" si="82"/>
        <v>59.25</v>
      </c>
      <c r="AJ114" s="25">
        <f t="shared" si="82"/>
        <v>43.4</v>
      </c>
      <c r="AK114" s="25">
        <f t="shared" si="82"/>
        <v>190</v>
      </c>
      <c r="AL114" s="25">
        <f t="shared" si="82"/>
        <v>207</v>
      </c>
      <c r="AM114" s="25">
        <f t="shared" si="82"/>
        <v>345.99</v>
      </c>
      <c r="AN114" s="25">
        <f t="shared" si="82"/>
        <v>300</v>
      </c>
      <c r="AO114" s="25">
        <f t="shared" si="82"/>
        <v>0</v>
      </c>
      <c r="AP114" s="25">
        <f t="shared" si="82"/>
        <v>216.1</v>
      </c>
      <c r="AQ114" s="25">
        <f t="shared" si="82"/>
        <v>63.75</v>
      </c>
      <c r="AR114" s="25">
        <f t="shared" si="82"/>
        <v>65.33</v>
      </c>
      <c r="AS114" s="25">
        <f t="shared" si="82"/>
        <v>76</v>
      </c>
      <c r="AT114" s="25">
        <f t="shared" si="82"/>
        <v>67.14</v>
      </c>
      <c r="AU114" s="25">
        <f t="shared" si="82"/>
        <v>69.33</v>
      </c>
      <c r="AV114" s="25">
        <f t="shared" si="82"/>
        <v>51.25</v>
      </c>
      <c r="AW114" s="25">
        <f t="shared" si="82"/>
        <v>77.14</v>
      </c>
      <c r="AX114" s="25">
        <f t="shared" si="82"/>
        <v>68</v>
      </c>
      <c r="AY114" s="25">
        <f t="shared" si="82"/>
        <v>60</v>
      </c>
      <c r="AZ114" s="25">
        <f t="shared" si="82"/>
        <v>137.33000000000001</v>
      </c>
      <c r="BA114" s="25">
        <f t="shared" si="82"/>
        <v>296</v>
      </c>
      <c r="BB114" s="25">
        <f t="shared" si="82"/>
        <v>513</v>
      </c>
      <c r="BC114" s="25">
        <f t="shared" si="82"/>
        <v>558</v>
      </c>
      <c r="BD114" s="25">
        <f t="shared" si="82"/>
        <v>261</v>
      </c>
      <c r="BE114" s="25">
        <f t="shared" si="82"/>
        <v>399</v>
      </c>
      <c r="BF114" s="25">
        <f t="shared" si="82"/>
        <v>0</v>
      </c>
      <c r="BG114" s="25">
        <f t="shared" si="82"/>
        <v>27</v>
      </c>
      <c r="BH114" s="25">
        <f t="shared" si="82"/>
        <v>47</v>
      </c>
      <c r="BI114" s="25">
        <f t="shared" si="82"/>
        <v>26</v>
      </c>
      <c r="BJ114" s="25">
        <f t="shared" si="82"/>
        <v>51</v>
      </c>
      <c r="BK114" s="25">
        <f t="shared" si="82"/>
        <v>62</v>
      </c>
      <c r="BL114" s="25">
        <f t="shared" si="82"/>
        <v>314</v>
      </c>
      <c r="BM114" s="25">
        <f t="shared" si="82"/>
        <v>138.88</v>
      </c>
      <c r="BN114" s="25">
        <f t="shared" si="82"/>
        <v>22</v>
      </c>
      <c r="BO114" s="25">
        <f t="shared" ref="BO114" si="83">BO46</f>
        <v>0</v>
      </c>
    </row>
    <row r="115" spans="1:69" ht="17.399999999999999" x14ac:dyDescent="0.35">
      <c r="B115" s="16" t="s">
        <v>27</v>
      </c>
      <c r="C115" s="17" t="s">
        <v>26</v>
      </c>
      <c r="D115" s="18">
        <f t="shared" ref="D115:BN115" si="84">D114/1000</f>
        <v>7.2719999999999993E-2</v>
      </c>
      <c r="E115" s="18">
        <f t="shared" si="84"/>
        <v>7.5999999999999998E-2</v>
      </c>
      <c r="F115" s="18">
        <f t="shared" si="84"/>
        <v>8.5000000000000006E-2</v>
      </c>
      <c r="G115" s="18">
        <f t="shared" si="84"/>
        <v>0.59599999999999997</v>
      </c>
      <c r="H115" s="18">
        <f t="shared" si="84"/>
        <v>1.41</v>
      </c>
      <c r="I115" s="18">
        <f t="shared" si="84"/>
        <v>0.72</v>
      </c>
      <c r="J115" s="18">
        <f t="shared" si="84"/>
        <v>7.492E-2</v>
      </c>
      <c r="K115" s="18">
        <f t="shared" si="84"/>
        <v>0.87438000000000005</v>
      </c>
      <c r="L115" s="18">
        <f t="shared" si="84"/>
        <v>0.21088999999999999</v>
      </c>
      <c r="M115" s="18">
        <f t="shared" si="84"/>
        <v>0.58499999999999996</v>
      </c>
      <c r="N115" s="18">
        <f t="shared" si="84"/>
        <v>0.10438</v>
      </c>
      <c r="O115" s="18">
        <f t="shared" si="84"/>
        <v>0.33124000000000003</v>
      </c>
      <c r="P115" s="18">
        <f t="shared" si="84"/>
        <v>0.37368000000000001</v>
      </c>
      <c r="Q115" s="18">
        <f t="shared" si="84"/>
        <v>0.4</v>
      </c>
      <c r="R115" s="18">
        <f t="shared" si="84"/>
        <v>0</v>
      </c>
      <c r="S115" s="18">
        <f t="shared" si="84"/>
        <v>0</v>
      </c>
      <c r="T115" s="18">
        <f t="shared" si="84"/>
        <v>0</v>
      </c>
      <c r="U115" s="18">
        <f t="shared" si="84"/>
        <v>0.79200000000000004</v>
      </c>
      <c r="V115" s="18">
        <f t="shared" si="84"/>
        <v>0.35255999999999998</v>
      </c>
      <c r="W115" s="18">
        <f>W114/1000</f>
        <v>0.11899999999999999</v>
      </c>
      <c r="X115" s="18">
        <f t="shared" si="84"/>
        <v>1.29E-2</v>
      </c>
      <c r="Y115" s="18">
        <f t="shared" si="84"/>
        <v>0</v>
      </c>
      <c r="Z115" s="18">
        <f t="shared" si="84"/>
        <v>0.45</v>
      </c>
      <c r="AA115" s="18">
        <f t="shared" si="84"/>
        <v>0.38100000000000001</v>
      </c>
      <c r="AB115" s="18">
        <f t="shared" si="84"/>
        <v>0.42899999999999999</v>
      </c>
      <c r="AC115" s="18">
        <f t="shared" si="84"/>
        <v>0.26100000000000001</v>
      </c>
      <c r="AD115" s="18">
        <f t="shared" si="84"/>
        <v>0.125</v>
      </c>
      <c r="AE115" s="18">
        <f t="shared" si="84"/>
        <v>0.39900000000000002</v>
      </c>
      <c r="AF115" s="18">
        <f t="shared" si="84"/>
        <v>0.159</v>
      </c>
      <c r="AG115" s="18">
        <f t="shared" si="84"/>
        <v>0.22727</v>
      </c>
      <c r="AH115" s="18">
        <f t="shared" si="84"/>
        <v>6.8199999999999997E-2</v>
      </c>
      <c r="AI115" s="18">
        <f t="shared" si="84"/>
        <v>5.9249999999999997E-2</v>
      </c>
      <c r="AJ115" s="18">
        <f t="shared" si="84"/>
        <v>4.3400000000000001E-2</v>
      </c>
      <c r="AK115" s="18">
        <f t="shared" si="84"/>
        <v>0.19</v>
      </c>
      <c r="AL115" s="18">
        <f t="shared" si="84"/>
        <v>0.20699999999999999</v>
      </c>
      <c r="AM115" s="18">
        <f t="shared" si="84"/>
        <v>0.34599000000000002</v>
      </c>
      <c r="AN115" s="18">
        <f t="shared" si="84"/>
        <v>0.3</v>
      </c>
      <c r="AO115" s="18">
        <f t="shared" si="84"/>
        <v>0</v>
      </c>
      <c r="AP115" s="18">
        <f t="shared" si="84"/>
        <v>0.21609999999999999</v>
      </c>
      <c r="AQ115" s="18">
        <f t="shared" si="84"/>
        <v>6.3750000000000001E-2</v>
      </c>
      <c r="AR115" s="18">
        <f t="shared" si="84"/>
        <v>6.5329999999999999E-2</v>
      </c>
      <c r="AS115" s="18">
        <f t="shared" si="84"/>
        <v>7.5999999999999998E-2</v>
      </c>
      <c r="AT115" s="18">
        <f t="shared" si="84"/>
        <v>6.7140000000000005E-2</v>
      </c>
      <c r="AU115" s="18">
        <f t="shared" si="84"/>
        <v>6.9330000000000003E-2</v>
      </c>
      <c r="AV115" s="18">
        <f t="shared" si="84"/>
        <v>5.1249999999999997E-2</v>
      </c>
      <c r="AW115" s="18">
        <f t="shared" si="84"/>
        <v>7.714E-2</v>
      </c>
      <c r="AX115" s="18">
        <f t="shared" si="84"/>
        <v>6.8000000000000005E-2</v>
      </c>
      <c r="AY115" s="18">
        <f t="shared" si="84"/>
        <v>0.06</v>
      </c>
      <c r="AZ115" s="18">
        <f t="shared" si="84"/>
        <v>0.13733000000000001</v>
      </c>
      <c r="BA115" s="18">
        <f t="shared" si="84"/>
        <v>0.29599999999999999</v>
      </c>
      <c r="BB115" s="18">
        <f t="shared" si="84"/>
        <v>0.51300000000000001</v>
      </c>
      <c r="BC115" s="18">
        <f t="shared" si="84"/>
        <v>0.55800000000000005</v>
      </c>
      <c r="BD115" s="18">
        <f t="shared" si="84"/>
        <v>0.26100000000000001</v>
      </c>
      <c r="BE115" s="18">
        <f t="shared" si="84"/>
        <v>0.39900000000000002</v>
      </c>
      <c r="BF115" s="18">
        <f t="shared" si="84"/>
        <v>0</v>
      </c>
      <c r="BG115" s="18">
        <f t="shared" si="84"/>
        <v>2.7E-2</v>
      </c>
      <c r="BH115" s="18">
        <f t="shared" si="84"/>
        <v>4.7E-2</v>
      </c>
      <c r="BI115" s="18">
        <f t="shared" si="84"/>
        <v>2.5999999999999999E-2</v>
      </c>
      <c r="BJ115" s="18">
        <f t="shared" si="84"/>
        <v>5.0999999999999997E-2</v>
      </c>
      <c r="BK115" s="18">
        <f t="shared" si="84"/>
        <v>6.2E-2</v>
      </c>
      <c r="BL115" s="18">
        <f t="shared" si="84"/>
        <v>0.314</v>
      </c>
      <c r="BM115" s="18">
        <f t="shared" si="84"/>
        <v>0.13888</v>
      </c>
      <c r="BN115" s="18">
        <f t="shared" si="84"/>
        <v>2.1999999999999999E-2</v>
      </c>
      <c r="BO115" s="18">
        <f t="shared" ref="BO115" si="85">BO114/1000</f>
        <v>0</v>
      </c>
    </row>
    <row r="116" spans="1:69" ht="17.399999999999999" x14ac:dyDescent="0.35">
      <c r="A116" s="26"/>
      <c r="B116" s="27" t="s">
        <v>28</v>
      </c>
      <c r="C116" s="99"/>
      <c r="D116" s="28">
        <f t="shared" ref="D116:BN116" si="86">D112*D114</f>
        <v>47.995200000000004</v>
      </c>
      <c r="E116" s="28">
        <f t="shared" si="86"/>
        <v>0</v>
      </c>
      <c r="F116" s="28">
        <f t="shared" si="86"/>
        <v>28.05</v>
      </c>
      <c r="G116" s="28">
        <f t="shared" si="86"/>
        <v>11.800799999999999</v>
      </c>
      <c r="H116" s="28">
        <f t="shared" si="86"/>
        <v>0</v>
      </c>
      <c r="I116" s="28">
        <f t="shared" si="86"/>
        <v>0</v>
      </c>
      <c r="J116" s="28">
        <f t="shared" si="86"/>
        <v>0</v>
      </c>
      <c r="K116" s="28">
        <f t="shared" si="86"/>
        <v>173.12724</v>
      </c>
      <c r="L116" s="28">
        <f t="shared" si="86"/>
        <v>0</v>
      </c>
      <c r="M116" s="28">
        <f t="shared" si="86"/>
        <v>0</v>
      </c>
      <c r="N116" s="28">
        <f t="shared" si="86"/>
        <v>0</v>
      </c>
      <c r="O116" s="28">
        <f t="shared" si="86"/>
        <v>0</v>
      </c>
      <c r="P116" s="28">
        <f t="shared" si="86"/>
        <v>0</v>
      </c>
      <c r="Q116" s="28">
        <f t="shared" si="86"/>
        <v>0</v>
      </c>
      <c r="R116" s="28">
        <f t="shared" si="86"/>
        <v>0</v>
      </c>
      <c r="S116" s="28">
        <f t="shared" si="86"/>
        <v>0</v>
      </c>
      <c r="T116" s="28">
        <f t="shared" si="86"/>
        <v>0</v>
      </c>
      <c r="U116" s="28">
        <f t="shared" si="86"/>
        <v>0</v>
      </c>
      <c r="V116" s="28">
        <f t="shared" si="86"/>
        <v>0</v>
      </c>
      <c r="W116" s="28">
        <f>W112*W114</f>
        <v>0</v>
      </c>
      <c r="X116" s="28">
        <f t="shared" si="86"/>
        <v>0</v>
      </c>
      <c r="Y116" s="28">
        <f t="shared" si="86"/>
        <v>0</v>
      </c>
      <c r="Z116" s="28">
        <f t="shared" si="86"/>
        <v>0</v>
      </c>
      <c r="AA116" s="28">
        <f t="shared" si="86"/>
        <v>0</v>
      </c>
      <c r="AB116" s="28">
        <f t="shared" si="86"/>
        <v>0</v>
      </c>
      <c r="AC116" s="28">
        <f t="shared" si="86"/>
        <v>0</v>
      </c>
      <c r="AD116" s="28">
        <f t="shared" si="86"/>
        <v>0</v>
      </c>
      <c r="AE116" s="28">
        <f t="shared" si="86"/>
        <v>0</v>
      </c>
      <c r="AF116" s="28">
        <f t="shared" si="86"/>
        <v>0</v>
      </c>
      <c r="AG116" s="28">
        <f t="shared" si="86"/>
        <v>0</v>
      </c>
      <c r="AH116" s="28">
        <f t="shared" si="86"/>
        <v>0</v>
      </c>
      <c r="AI116" s="28">
        <f t="shared" si="86"/>
        <v>0</v>
      </c>
      <c r="AJ116" s="28">
        <f t="shared" si="86"/>
        <v>0</v>
      </c>
      <c r="AK116" s="28">
        <f t="shared" si="86"/>
        <v>0</v>
      </c>
      <c r="AL116" s="28">
        <f t="shared" si="86"/>
        <v>0</v>
      </c>
      <c r="AM116" s="28">
        <f t="shared" si="86"/>
        <v>0</v>
      </c>
      <c r="AN116" s="28">
        <f t="shared" si="86"/>
        <v>0</v>
      </c>
      <c r="AO116" s="28">
        <f t="shared" si="86"/>
        <v>0</v>
      </c>
      <c r="AP116" s="28">
        <f t="shared" si="86"/>
        <v>0</v>
      </c>
      <c r="AQ116" s="28">
        <f t="shared" si="86"/>
        <v>0</v>
      </c>
      <c r="AR116" s="28">
        <f t="shared" si="86"/>
        <v>0</v>
      </c>
      <c r="AS116" s="28">
        <f t="shared" si="86"/>
        <v>0</v>
      </c>
      <c r="AT116" s="28">
        <f t="shared" si="86"/>
        <v>0</v>
      </c>
      <c r="AU116" s="28">
        <f t="shared" si="86"/>
        <v>0</v>
      </c>
      <c r="AV116" s="28">
        <f t="shared" si="86"/>
        <v>0</v>
      </c>
      <c r="AW116" s="28">
        <f t="shared" si="86"/>
        <v>0</v>
      </c>
      <c r="AX116" s="28">
        <f t="shared" si="86"/>
        <v>0</v>
      </c>
      <c r="AY116" s="28">
        <f t="shared" si="86"/>
        <v>0</v>
      </c>
      <c r="AZ116" s="28">
        <f t="shared" si="86"/>
        <v>0</v>
      </c>
      <c r="BA116" s="28">
        <f t="shared" si="86"/>
        <v>0</v>
      </c>
      <c r="BB116" s="28">
        <f t="shared" si="86"/>
        <v>0</v>
      </c>
      <c r="BC116" s="28">
        <f t="shared" si="86"/>
        <v>0</v>
      </c>
      <c r="BD116" s="28">
        <f t="shared" si="86"/>
        <v>0</v>
      </c>
      <c r="BE116" s="28">
        <f t="shared" si="86"/>
        <v>0</v>
      </c>
      <c r="BF116" s="28">
        <f t="shared" si="86"/>
        <v>0</v>
      </c>
      <c r="BG116" s="28">
        <f t="shared" si="86"/>
        <v>128.304</v>
      </c>
      <c r="BH116" s="28">
        <f t="shared" si="86"/>
        <v>38.775000000000006</v>
      </c>
      <c r="BI116" s="28">
        <f t="shared" si="86"/>
        <v>14.586000000000002</v>
      </c>
      <c r="BJ116" s="28">
        <f t="shared" si="86"/>
        <v>75.734999999999999</v>
      </c>
      <c r="BK116" s="28">
        <f t="shared" si="86"/>
        <v>0</v>
      </c>
      <c r="BL116" s="28">
        <f t="shared" si="86"/>
        <v>0</v>
      </c>
      <c r="BM116" s="28">
        <f t="shared" si="86"/>
        <v>18.332160000000002</v>
      </c>
      <c r="BN116" s="28">
        <f t="shared" si="86"/>
        <v>0.36299999999999999</v>
      </c>
      <c r="BO116" s="28">
        <f t="shared" ref="BO116" si="87">BO112*BO114</f>
        <v>0</v>
      </c>
      <c r="BP116" s="29">
        <f>SUM(D116:BN116)</f>
        <v>537.06840000000011</v>
      </c>
      <c r="BQ116" s="30">
        <f>BP116/$C$9</f>
        <v>16.274800000000003</v>
      </c>
    </row>
    <row r="117" spans="1:69" ht="17.399999999999999" x14ac:dyDescent="0.35">
      <c r="A117" s="26"/>
      <c r="B117" s="27" t="s">
        <v>29</v>
      </c>
      <c r="C117" s="99"/>
      <c r="D117" s="28">
        <f t="shared" ref="D117:BN117" si="88">D112*D114</f>
        <v>47.995200000000004</v>
      </c>
      <c r="E117" s="28">
        <f t="shared" si="88"/>
        <v>0</v>
      </c>
      <c r="F117" s="28">
        <f t="shared" si="88"/>
        <v>28.05</v>
      </c>
      <c r="G117" s="28">
        <f t="shared" si="88"/>
        <v>11.800799999999999</v>
      </c>
      <c r="H117" s="28">
        <f t="shared" si="88"/>
        <v>0</v>
      </c>
      <c r="I117" s="28">
        <f t="shared" si="88"/>
        <v>0</v>
      </c>
      <c r="J117" s="28">
        <f t="shared" si="88"/>
        <v>0</v>
      </c>
      <c r="K117" s="28">
        <f t="shared" si="88"/>
        <v>173.12724</v>
      </c>
      <c r="L117" s="28">
        <f t="shared" si="88"/>
        <v>0</v>
      </c>
      <c r="M117" s="28">
        <f t="shared" si="88"/>
        <v>0</v>
      </c>
      <c r="N117" s="28">
        <f t="shared" si="88"/>
        <v>0</v>
      </c>
      <c r="O117" s="28">
        <f t="shared" si="88"/>
        <v>0</v>
      </c>
      <c r="P117" s="28">
        <f t="shared" si="88"/>
        <v>0</v>
      </c>
      <c r="Q117" s="28">
        <f t="shared" si="88"/>
        <v>0</v>
      </c>
      <c r="R117" s="28">
        <f t="shared" si="88"/>
        <v>0</v>
      </c>
      <c r="S117" s="28">
        <f t="shared" si="88"/>
        <v>0</v>
      </c>
      <c r="T117" s="28">
        <f t="shared" si="88"/>
        <v>0</v>
      </c>
      <c r="U117" s="28">
        <f t="shared" si="88"/>
        <v>0</v>
      </c>
      <c r="V117" s="28">
        <f t="shared" si="88"/>
        <v>0</v>
      </c>
      <c r="W117" s="28">
        <f>W112*W114</f>
        <v>0</v>
      </c>
      <c r="X117" s="28">
        <f t="shared" si="88"/>
        <v>0</v>
      </c>
      <c r="Y117" s="28">
        <f t="shared" si="88"/>
        <v>0</v>
      </c>
      <c r="Z117" s="28">
        <f t="shared" si="88"/>
        <v>0</v>
      </c>
      <c r="AA117" s="28">
        <f t="shared" si="88"/>
        <v>0</v>
      </c>
      <c r="AB117" s="28">
        <f t="shared" si="88"/>
        <v>0</v>
      </c>
      <c r="AC117" s="28">
        <f t="shared" si="88"/>
        <v>0</v>
      </c>
      <c r="AD117" s="28">
        <f t="shared" si="88"/>
        <v>0</v>
      </c>
      <c r="AE117" s="28">
        <f t="shared" si="88"/>
        <v>0</v>
      </c>
      <c r="AF117" s="28">
        <f t="shared" si="88"/>
        <v>0</v>
      </c>
      <c r="AG117" s="28">
        <f t="shared" si="88"/>
        <v>0</v>
      </c>
      <c r="AH117" s="28">
        <f t="shared" si="88"/>
        <v>0</v>
      </c>
      <c r="AI117" s="28">
        <f t="shared" si="88"/>
        <v>0</v>
      </c>
      <c r="AJ117" s="28">
        <f t="shared" si="88"/>
        <v>0</v>
      </c>
      <c r="AK117" s="28">
        <f t="shared" si="88"/>
        <v>0</v>
      </c>
      <c r="AL117" s="28">
        <f t="shared" si="88"/>
        <v>0</v>
      </c>
      <c r="AM117" s="28">
        <f t="shared" si="88"/>
        <v>0</v>
      </c>
      <c r="AN117" s="28">
        <f t="shared" si="88"/>
        <v>0</v>
      </c>
      <c r="AO117" s="28">
        <f t="shared" si="88"/>
        <v>0</v>
      </c>
      <c r="AP117" s="28">
        <f t="shared" si="88"/>
        <v>0</v>
      </c>
      <c r="AQ117" s="28">
        <f t="shared" si="88"/>
        <v>0</v>
      </c>
      <c r="AR117" s="28">
        <f t="shared" si="88"/>
        <v>0</v>
      </c>
      <c r="AS117" s="28">
        <f t="shared" si="88"/>
        <v>0</v>
      </c>
      <c r="AT117" s="28">
        <f t="shared" si="88"/>
        <v>0</v>
      </c>
      <c r="AU117" s="28">
        <f t="shared" si="88"/>
        <v>0</v>
      </c>
      <c r="AV117" s="28">
        <f t="shared" si="88"/>
        <v>0</v>
      </c>
      <c r="AW117" s="28">
        <f t="shared" si="88"/>
        <v>0</v>
      </c>
      <c r="AX117" s="28">
        <f t="shared" si="88"/>
        <v>0</v>
      </c>
      <c r="AY117" s="28">
        <f t="shared" si="88"/>
        <v>0</v>
      </c>
      <c r="AZ117" s="28">
        <f t="shared" si="88"/>
        <v>0</v>
      </c>
      <c r="BA117" s="28">
        <f t="shared" si="88"/>
        <v>0</v>
      </c>
      <c r="BB117" s="28">
        <f t="shared" si="88"/>
        <v>0</v>
      </c>
      <c r="BC117" s="28">
        <f t="shared" si="88"/>
        <v>0</v>
      </c>
      <c r="BD117" s="28">
        <f t="shared" si="88"/>
        <v>0</v>
      </c>
      <c r="BE117" s="28">
        <f t="shared" si="88"/>
        <v>0</v>
      </c>
      <c r="BF117" s="28">
        <f t="shared" si="88"/>
        <v>0</v>
      </c>
      <c r="BG117" s="28">
        <f t="shared" si="88"/>
        <v>128.304</v>
      </c>
      <c r="BH117" s="28">
        <f t="shared" si="88"/>
        <v>38.775000000000006</v>
      </c>
      <c r="BI117" s="28">
        <f t="shared" si="88"/>
        <v>14.586000000000002</v>
      </c>
      <c r="BJ117" s="28">
        <f t="shared" si="88"/>
        <v>75.734999999999999</v>
      </c>
      <c r="BK117" s="28">
        <f t="shared" si="88"/>
        <v>0</v>
      </c>
      <c r="BL117" s="28">
        <f t="shared" si="88"/>
        <v>0</v>
      </c>
      <c r="BM117" s="28">
        <f t="shared" si="88"/>
        <v>18.332160000000002</v>
      </c>
      <c r="BN117" s="28">
        <f t="shared" si="88"/>
        <v>0.36299999999999999</v>
      </c>
      <c r="BO117" s="28">
        <f t="shared" ref="BO117" si="89">BO112*BO114</f>
        <v>0</v>
      </c>
      <c r="BP117" s="29">
        <f>SUM(D117:BN117)</f>
        <v>537.06840000000011</v>
      </c>
      <c r="BQ117" s="30">
        <f>BP117/$C$9</f>
        <v>16.274800000000003</v>
      </c>
    </row>
  </sheetData>
  <mergeCells count="361">
    <mergeCell ref="BO7:BO8"/>
    <mergeCell ref="BO54:BO55"/>
    <mergeCell ref="BO70:BO71"/>
    <mergeCell ref="BO88:BO89"/>
    <mergeCell ref="BO104:BO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F70:AF71"/>
    <mergeCell ref="AG70:AG71"/>
    <mergeCell ref="AH70:AH71"/>
    <mergeCell ref="AI70:AI71"/>
    <mergeCell ref="AJ70:AJ71"/>
    <mergeCell ref="Y70:Y71"/>
    <mergeCell ref="Z70:Z71"/>
    <mergeCell ref="AA70:AA71"/>
    <mergeCell ref="AB70:AB71"/>
    <mergeCell ref="AC70:AC71"/>
    <mergeCell ref="AD70:AD71"/>
    <mergeCell ref="AQ70:AQ71"/>
    <mergeCell ref="AR70:AR71"/>
    <mergeCell ref="AS70:AS71"/>
    <mergeCell ref="AT70:AT71"/>
    <mergeCell ref="AU70:AU71"/>
    <mergeCell ref="AV70:AV71"/>
    <mergeCell ref="AK70:AK71"/>
    <mergeCell ref="AL70:AL71"/>
    <mergeCell ref="AM70:AM71"/>
    <mergeCell ref="AN70:AN71"/>
    <mergeCell ref="AO70:AO71"/>
    <mergeCell ref="AP70:AP71"/>
    <mergeCell ref="BE70:BE71"/>
    <mergeCell ref="BF70:BF71"/>
    <mergeCell ref="BG70:BG71"/>
    <mergeCell ref="BH70:BH71"/>
    <mergeCell ref="AW70:AW71"/>
    <mergeCell ref="AX70:AX71"/>
    <mergeCell ref="AY70:AY71"/>
    <mergeCell ref="AZ70:AZ71"/>
    <mergeCell ref="BA70:BA71"/>
    <mergeCell ref="BB70:BB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I70:BI71"/>
    <mergeCell ref="BJ70:BJ71"/>
    <mergeCell ref="BK70:BK71"/>
    <mergeCell ref="BL70:BL71"/>
    <mergeCell ref="BM70:BM71"/>
    <mergeCell ref="BN70:BN71"/>
    <mergeCell ref="BC70:BC71"/>
    <mergeCell ref="BD70:BD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F88:AF89"/>
    <mergeCell ref="AG88:AG89"/>
    <mergeCell ref="AH88:AH89"/>
    <mergeCell ref="AI88:AI89"/>
    <mergeCell ref="AJ88:AJ89"/>
    <mergeCell ref="Y88:Y89"/>
    <mergeCell ref="Z88:Z89"/>
    <mergeCell ref="AA88:AA89"/>
    <mergeCell ref="AB88:AB89"/>
    <mergeCell ref="AC88:AC89"/>
    <mergeCell ref="AD88:AD89"/>
    <mergeCell ref="AQ88:AQ89"/>
    <mergeCell ref="AR88:AR89"/>
    <mergeCell ref="AS88:AS89"/>
    <mergeCell ref="AT88:AT89"/>
    <mergeCell ref="AU88:AU89"/>
    <mergeCell ref="AV88:AV89"/>
    <mergeCell ref="AK88:AK89"/>
    <mergeCell ref="AL88:AL89"/>
    <mergeCell ref="AM88:AM89"/>
    <mergeCell ref="AN88:AN89"/>
    <mergeCell ref="AO88:AO89"/>
    <mergeCell ref="AP88:AP89"/>
    <mergeCell ref="BE88:BE89"/>
    <mergeCell ref="BF88:BF89"/>
    <mergeCell ref="BG88:BG89"/>
    <mergeCell ref="BH88:BH89"/>
    <mergeCell ref="AW88:AW89"/>
    <mergeCell ref="AX88:AX89"/>
    <mergeCell ref="AY88:AY89"/>
    <mergeCell ref="AZ88:AZ89"/>
    <mergeCell ref="BA88:BA89"/>
    <mergeCell ref="BB88:BB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I88:BI89"/>
    <mergeCell ref="BJ88:BJ89"/>
    <mergeCell ref="BK88:BK89"/>
    <mergeCell ref="BL88:BL89"/>
    <mergeCell ref="BM88:BM89"/>
    <mergeCell ref="BN88:BN89"/>
    <mergeCell ref="BC88:BC89"/>
    <mergeCell ref="BD88:BD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BP104:BP105"/>
    <mergeCell ref="BQ104:BQ105"/>
    <mergeCell ref="A106:A110"/>
    <mergeCell ref="C106:C110"/>
    <mergeCell ref="C116:C117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0" workbookViewId="0">
      <selection activeCell="A22" sqref="A22:XFD22"/>
    </sheetView>
  </sheetViews>
  <sheetFormatPr defaultRowHeight="14.4" x14ac:dyDescent="0.3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11" t="s">
        <v>83</v>
      </c>
      <c r="K1" s="111"/>
      <c r="L1" s="111"/>
      <c r="M1" s="111"/>
    </row>
    <row r="2" spans="1:13" x14ac:dyDescent="0.3">
      <c r="J2" s="111" t="s">
        <v>84</v>
      </c>
      <c r="K2" s="111"/>
      <c r="L2" s="111"/>
      <c r="M2" s="111"/>
    </row>
    <row r="3" spans="1:13" x14ac:dyDescent="0.3">
      <c r="J3" s="111" t="s">
        <v>85</v>
      </c>
      <c r="K3" s="111"/>
      <c r="L3" s="111"/>
      <c r="M3" s="111"/>
    </row>
    <row r="4" spans="1:13" ht="21" customHeight="1" x14ac:dyDescent="0.3">
      <c r="A4" s="78"/>
      <c r="B4" s="78"/>
      <c r="C4" s="78"/>
      <c r="D4" s="78"/>
      <c r="E4" s="78"/>
      <c r="J4" s="115" t="s">
        <v>108</v>
      </c>
      <c r="K4" s="115"/>
      <c r="L4" s="115"/>
      <c r="M4" s="115"/>
    </row>
    <row r="5" spans="1:13" ht="24" customHeight="1" x14ac:dyDescent="0.3">
      <c r="B5" s="79"/>
      <c r="C5" s="79"/>
      <c r="D5" s="79"/>
      <c r="E5" s="116" t="s">
        <v>86</v>
      </c>
      <c r="F5" s="116"/>
      <c r="G5" s="116">
        <f>' 3-7 лет (день 5)'!K6</f>
        <v>45502</v>
      </c>
      <c r="H5" s="116"/>
      <c r="I5" s="79"/>
      <c r="J5" s="79"/>
      <c r="K5" s="79"/>
      <c r="L5" s="79"/>
      <c r="M5" s="79"/>
    </row>
    <row r="6" spans="1:13" ht="34.5" customHeight="1" x14ac:dyDescent="0.3">
      <c r="A6" s="72" t="s">
        <v>66</v>
      </c>
      <c r="B6" s="72" t="s">
        <v>67</v>
      </c>
      <c r="C6" s="72" t="s">
        <v>68</v>
      </c>
      <c r="D6" s="72" t="s">
        <v>69</v>
      </c>
      <c r="E6" s="72" t="s">
        <v>70</v>
      </c>
      <c r="F6" s="72" t="s">
        <v>71</v>
      </c>
      <c r="G6" s="72" t="s">
        <v>72</v>
      </c>
      <c r="H6" s="72" t="s">
        <v>73</v>
      </c>
      <c r="I6" s="72" t="s">
        <v>74</v>
      </c>
      <c r="J6" s="72" t="s">
        <v>75</v>
      </c>
      <c r="K6" s="72" t="s">
        <v>76</v>
      </c>
      <c r="L6" s="72" t="s">
        <v>77</v>
      </c>
      <c r="M6" s="72" t="s">
        <v>78</v>
      </c>
    </row>
    <row r="7" spans="1:13" ht="20.399999999999999" x14ac:dyDescent="0.3">
      <c r="A7" s="73" t="s">
        <v>79</v>
      </c>
      <c r="B7" s="112" t="s">
        <v>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1:13" x14ac:dyDescent="0.3">
      <c r="A8" s="74" t="s">
        <v>7</v>
      </c>
      <c r="B8" s="75" t="str">
        <f>' 3-7 лет (день 5)'!B9</f>
        <v>Каша молочная "Геркулес"</v>
      </c>
      <c r="C8" s="80">
        <v>150</v>
      </c>
      <c r="D8" s="80">
        <v>4.76</v>
      </c>
      <c r="E8" s="80">
        <v>6.38</v>
      </c>
      <c r="F8" s="80">
        <v>16.399999999999999</v>
      </c>
      <c r="G8" s="80">
        <v>140.25</v>
      </c>
      <c r="H8" s="80">
        <v>141.71</v>
      </c>
      <c r="I8" s="80">
        <v>0.62</v>
      </c>
      <c r="J8" s="80">
        <v>0.1</v>
      </c>
      <c r="K8" s="80">
        <v>0.03</v>
      </c>
      <c r="L8" s="80">
        <v>1.46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87</v>
      </c>
      <c r="D9" s="80">
        <v>1.54</v>
      </c>
      <c r="E9" s="80">
        <v>3.46</v>
      </c>
      <c r="F9" s="80">
        <v>9.75</v>
      </c>
      <c r="G9" s="80">
        <v>78</v>
      </c>
      <c r="H9" s="80">
        <v>4.4800000000000004</v>
      </c>
      <c r="I9" s="80">
        <v>0.23</v>
      </c>
      <c r="J9" s="80">
        <v>0.02</v>
      </c>
      <c r="K9" s="80">
        <v>0.02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150</v>
      </c>
      <c r="D10" s="80">
        <v>1.25</v>
      </c>
      <c r="E10" s="80">
        <v>1.33</v>
      </c>
      <c r="F10" s="80">
        <v>10.08</v>
      </c>
      <c r="G10" s="80">
        <v>50</v>
      </c>
      <c r="H10" s="80">
        <v>83.33</v>
      </c>
      <c r="I10" s="80">
        <v>0.01</v>
      </c>
      <c r="J10" s="80">
        <v>0.02</v>
      </c>
      <c r="K10" s="80">
        <v>0.01</v>
      </c>
      <c r="L10" s="80">
        <v>0.54</v>
      </c>
      <c r="M10" s="80">
        <v>248</v>
      </c>
    </row>
    <row r="11" spans="1:13" x14ac:dyDescent="0.3">
      <c r="A11" s="74"/>
      <c r="B11" s="7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11</v>
      </c>
      <c r="B12" s="76" t="s">
        <v>100</v>
      </c>
      <c r="C12" s="80">
        <v>200</v>
      </c>
      <c r="D12" s="80">
        <v>1.87</v>
      </c>
      <c r="E12" s="80">
        <v>2.2599999999999998</v>
      </c>
      <c r="F12" s="80">
        <v>13.3</v>
      </c>
      <c r="G12" s="80">
        <v>81</v>
      </c>
      <c r="H12" s="80">
        <v>20.6</v>
      </c>
      <c r="I12" s="80">
        <v>0.93</v>
      </c>
      <c r="J12" s="80">
        <v>0.1</v>
      </c>
      <c r="K12" s="80">
        <v>0.06</v>
      </c>
      <c r="L12" s="80">
        <v>9.6</v>
      </c>
      <c r="M12" s="80">
        <v>77</v>
      </c>
    </row>
    <row r="13" spans="1:13" ht="24.6" customHeight="1" x14ac:dyDescent="0.3">
      <c r="A13" s="76"/>
      <c r="B13" s="76" t="s">
        <v>101</v>
      </c>
      <c r="C13" s="80">
        <v>20</v>
      </c>
      <c r="D13" s="80">
        <v>44</v>
      </c>
      <c r="E13" s="80">
        <v>0.16</v>
      </c>
      <c r="F13" s="80">
        <v>9.0399999999999991</v>
      </c>
      <c r="G13" s="80">
        <v>36</v>
      </c>
      <c r="H13" s="80">
        <v>4.4000000000000004</v>
      </c>
      <c r="I13" s="80">
        <v>0.32</v>
      </c>
      <c r="J13" s="80">
        <v>0.02</v>
      </c>
      <c r="K13" s="80">
        <v>0.01</v>
      </c>
      <c r="L13" s="80">
        <v>0</v>
      </c>
      <c r="M13" s="80">
        <v>58</v>
      </c>
    </row>
    <row r="14" spans="1:13" ht="27.6" x14ac:dyDescent="0.3">
      <c r="A14" s="76"/>
      <c r="B14" s="76" t="s">
        <v>36</v>
      </c>
      <c r="C14" s="80" t="s">
        <v>88</v>
      </c>
      <c r="D14" s="80">
        <v>10.74</v>
      </c>
      <c r="E14" s="80">
        <v>5.72</v>
      </c>
      <c r="F14" s="80">
        <v>48.58</v>
      </c>
      <c r="G14" s="80">
        <v>121.62</v>
      </c>
      <c r="H14" s="80">
        <v>49.13</v>
      </c>
      <c r="I14" s="80">
        <v>0.94</v>
      </c>
      <c r="J14" s="80">
        <v>0.1</v>
      </c>
      <c r="K14" s="80">
        <v>0.1</v>
      </c>
      <c r="L14" s="80">
        <v>1.98</v>
      </c>
      <c r="M14" s="80">
        <v>139</v>
      </c>
    </row>
    <row r="15" spans="1:13" x14ac:dyDescent="0.3">
      <c r="A15" s="76"/>
      <c r="B15" s="76" t="s">
        <v>102</v>
      </c>
      <c r="C15" s="80">
        <v>100</v>
      </c>
      <c r="D15" s="80">
        <v>2.57</v>
      </c>
      <c r="E15" s="80">
        <v>4.67</v>
      </c>
      <c r="F15" s="80">
        <v>17</v>
      </c>
      <c r="G15" s="80">
        <v>141.33000000000001</v>
      </c>
      <c r="H15" s="80">
        <v>3.21</v>
      </c>
      <c r="I15" s="80">
        <v>0.56999999999999995</v>
      </c>
      <c r="J15" s="80">
        <v>0.03</v>
      </c>
      <c r="K15" s="80">
        <v>0.01</v>
      </c>
      <c r="L15" s="80">
        <v>3.97</v>
      </c>
      <c r="M15" s="80">
        <v>191</v>
      </c>
    </row>
    <row r="16" spans="1:13" ht="15.75" customHeight="1" x14ac:dyDescent="0.3">
      <c r="A16" s="76"/>
      <c r="B16" s="76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6" t="s">
        <v>103</v>
      </c>
      <c r="C17" s="80">
        <v>40</v>
      </c>
      <c r="D17" s="80">
        <v>2.64</v>
      </c>
      <c r="E17" s="80">
        <v>0.48</v>
      </c>
      <c r="F17" s="80">
        <v>13.36</v>
      </c>
      <c r="G17" s="80">
        <v>69.599999999999994</v>
      </c>
      <c r="H17" s="80">
        <v>14</v>
      </c>
      <c r="I17" s="80">
        <v>1.56</v>
      </c>
      <c r="J17" s="80">
        <v>7.1999999999999995E-2</v>
      </c>
      <c r="K17" s="80">
        <v>3.2000000000000001E-2</v>
      </c>
      <c r="L17" s="80">
        <v>0</v>
      </c>
      <c r="M17" s="80"/>
    </row>
    <row r="18" spans="1:13" x14ac:dyDescent="0.3">
      <c r="A18" s="76"/>
      <c r="B18" s="76" t="s">
        <v>16</v>
      </c>
      <c r="C18" s="80">
        <v>150</v>
      </c>
      <c r="D18" s="80">
        <v>0.23</v>
      </c>
      <c r="E18" s="80">
        <v>0</v>
      </c>
      <c r="F18" s="80">
        <v>18.600000000000001</v>
      </c>
      <c r="G18" s="80">
        <v>71.28</v>
      </c>
      <c r="H18" s="80">
        <v>8.24</v>
      </c>
      <c r="I18" s="80">
        <v>1.34</v>
      </c>
      <c r="J18" s="80">
        <v>0.01</v>
      </c>
      <c r="K18" s="80">
        <v>0.02</v>
      </c>
      <c r="L18" s="80">
        <v>0.3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17</v>
      </c>
      <c r="B20" s="75" t="s">
        <v>104</v>
      </c>
      <c r="C20" s="80">
        <v>150</v>
      </c>
      <c r="D20" s="80">
        <v>4.3499999999999996</v>
      </c>
      <c r="E20" s="80">
        <v>3.75</v>
      </c>
      <c r="F20" s="80">
        <v>7.2</v>
      </c>
      <c r="G20" s="80">
        <v>81</v>
      </c>
      <c r="H20" s="80">
        <v>180</v>
      </c>
      <c r="I20" s="80">
        <v>0.15</v>
      </c>
      <c r="J20" s="80">
        <v>0.06</v>
      </c>
      <c r="K20" s="80">
        <v>0.22500000000000001</v>
      </c>
      <c r="L20" s="80">
        <v>1.95</v>
      </c>
      <c r="M20" s="80">
        <v>255</v>
      </c>
    </row>
    <row r="21" spans="1:13" ht="14.25" customHeight="1" x14ac:dyDescent="0.3">
      <c r="A21" s="76"/>
      <c r="B21" s="75" t="str">
        <f>' 3-7 лет (день 5)'!B23</f>
        <v>Крендель сахарный</v>
      </c>
      <c r="C21" s="80">
        <v>60</v>
      </c>
      <c r="D21" s="80">
        <v>4.66</v>
      </c>
      <c r="E21" s="80">
        <v>7.92</v>
      </c>
      <c r="F21" s="80">
        <v>30.71</v>
      </c>
      <c r="G21" s="80">
        <v>224.4</v>
      </c>
      <c r="H21" s="80">
        <v>22.58</v>
      </c>
      <c r="I21" s="80">
        <v>0.48</v>
      </c>
      <c r="J21" s="80">
        <v>7.0000000000000007E-2</v>
      </c>
      <c r="K21" s="80">
        <v>0.06</v>
      </c>
      <c r="L21" s="80">
        <v>0.16</v>
      </c>
      <c r="M21" s="80">
        <v>415</v>
      </c>
    </row>
    <row r="22" spans="1:13" x14ac:dyDescent="0.3">
      <c r="A22" s="74" t="s">
        <v>20</v>
      </c>
      <c r="B22" s="75" t="str">
        <f>' 3-7 лет (день 5)'!B27</f>
        <v>Рагу из овощей</v>
      </c>
      <c r="C22" s="80">
        <v>150</v>
      </c>
      <c r="D22" s="80">
        <v>2.23</v>
      </c>
      <c r="E22" s="80">
        <v>4.04</v>
      </c>
      <c r="F22" s="80">
        <v>10.16</v>
      </c>
      <c r="G22" s="80">
        <v>86.67</v>
      </c>
      <c r="H22" s="80">
        <v>50.12</v>
      </c>
      <c r="I22" s="80">
        <v>0.83</v>
      </c>
      <c r="J22" s="80">
        <v>0.05</v>
      </c>
      <c r="K22" s="80">
        <v>0.04</v>
      </c>
      <c r="L22" s="80">
        <v>14.33</v>
      </c>
      <c r="M22" s="80">
        <v>77</v>
      </c>
    </row>
    <row r="23" spans="1:13" x14ac:dyDescent="0.3">
      <c r="A23" s="76"/>
      <c r="B23" s="75" t="str">
        <f>' 3-7 лет (день 5)'!B28</f>
        <v>Хлеб пшеничный</v>
      </c>
      <c r="C23" s="80">
        <v>30</v>
      </c>
      <c r="D23" s="80">
        <v>2.355</v>
      </c>
      <c r="E23" s="80">
        <v>0.3</v>
      </c>
      <c r="F23" s="80">
        <v>14.475</v>
      </c>
      <c r="G23" s="80">
        <v>72</v>
      </c>
      <c r="H23" s="80">
        <v>6.9</v>
      </c>
      <c r="I23" s="80">
        <v>0.6</v>
      </c>
      <c r="J23" s="80">
        <v>4.4999999999999998E-2</v>
      </c>
      <c r="K23" s="80">
        <v>7.4999999999999997E-3</v>
      </c>
      <c r="L23" s="80">
        <v>0</v>
      </c>
      <c r="M23" s="80"/>
    </row>
    <row r="24" spans="1:13" x14ac:dyDescent="0.3">
      <c r="A24" s="76"/>
      <c r="B24" s="75" t="str">
        <f>' 3-7 лет (день 5)'!B29</f>
        <v>Чай с сахаром</v>
      </c>
      <c r="C24" s="80" t="s">
        <v>89</v>
      </c>
      <c r="D24" s="80">
        <v>0</v>
      </c>
      <c r="E24" s="80">
        <v>0</v>
      </c>
      <c r="F24" s="80">
        <v>8.98</v>
      </c>
      <c r="G24" s="80">
        <v>30</v>
      </c>
      <c r="H24" s="80">
        <v>0.27</v>
      </c>
      <c r="I24" s="80">
        <v>0.05</v>
      </c>
      <c r="J24" s="80">
        <v>0</v>
      </c>
      <c r="K24" s="80">
        <v>0</v>
      </c>
      <c r="L24" s="80">
        <v>0.27</v>
      </c>
      <c r="M24" s="80" t="s">
        <v>90</v>
      </c>
    </row>
    <row r="25" spans="1:13" x14ac:dyDescent="0.3">
      <c r="A25" s="75"/>
      <c r="B25" s="75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6.2" x14ac:dyDescent="0.35">
      <c r="A26" s="75"/>
      <c r="B26" s="77" t="s">
        <v>81</v>
      </c>
      <c r="C26" s="80"/>
      <c r="D26" s="80">
        <f>SUM(D8:D25)</f>
        <v>84.764999999999986</v>
      </c>
      <c r="E26" s="80">
        <f t="shared" ref="E26:L26" si="0">SUM(E8:E25)</f>
        <v>40.669999999999995</v>
      </c>
      <c r="F26" s="80">
        <f t="shared" si="0"/>
        <v>237.285</v>
      </c>
      <c r="G26" s="80">
        <f t="shared" si="0"/>
        <v>1331.15</v>
      </c>
      <c r="H26" s="80">
        <f t="shared" si="0"/>
        <v>593.57000000000005</v>
      </c>
      <c r="I26" s="80">
        <f t="shared" si="0"/>
        <v>9.0300000000000011</v>
      </c>
      <c r="J26" s="80">
        <f t="shared" si="0"/>
        <v>0.7270000000000002</v>
      </c>
      <c r="K26" s="80">
        <f t="shared" si="0"/>
        <v>0.62950000000000006</v>
      </c>
      <c r="L26" s="80">
        <f t="shared" si="0"/>
        <v>34.56</v>
      </c>
      <c r="M26" s="80"/>
    </row>
    <row r="28" spans="1:13" x14ac:dyDescent="0.3">
      <c r="A28" s="111" t="s">
        <v>97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</sheetData>
  <mergeCells count="8">
    <mergeCell ref="A28:M28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7" workbookViewId="0">
      <selection activeCell="A22" sqref="A22:XFD22"/>
    </sheetView>
  </sheetViews>
  <sheetFormatPr defaultRowHeight="14.4" x14ac:dyDescent="0.3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 x14ac:dyDescent="0.3">
      <c r="J1" s="111" t="s">
        <v>83</v>
      </c>
      <c r="K1" s="111"/>
      <c r="L1" s="111"/>
      <c r="M1" s="111"/>
    </row>
    <row r="2" spans="1:13" x14ac:dyDescent="0.3">
      <c r="J2" s="111" t="s">
        <v>84</v>
      </c>
      <c r="K2" s="111"/>
      <c r="L2" s="111"/>
      <c r="M2" s="111"/>
    </row>
    <row r="3" spans="1:13" x14ac:dyDescent="0.3">
      <c r="J3" s="111" t="s">
        <v>85</v>
      </c>
      <c r="K3" s="111"/>
      <c r="L3" s="111"/>
      <c r="M3" s="111"/>
    </row>
    <row r="4" spans="1:13" ht="21" customHeight="1" x14ac:dyDescent="0.3">
      <c r="A4" s="78"/>
      <c r="B4" s="78"/>
      <c r="C4" s="78"/>
      <c r="D4" s="78"/>
      <c r="E4" s="78"/>
      <c r="J4" s="115" t="s">
        <v>108</v>
      </c>
      <c r="K4" s="115"/>
      <c r="L4" s="115"/>
      <c r="M4" s="115"/>
    </row>
    <row r="5" spans="1:13" ht="24" customHeight="1" x14ac:dyDescent="0.3">
      <c r="B5" s="79"/>
      <c r="C5" s="79"/>
      <c r="D5" s="79"/>
      <c r="E5" s="116" t="s">
        <v>86</v>
      </c>
      <c r="F5" s="116"/>
      <c r="G5" s="116">
        <f>' 3-7 лет (день 5)'!K6</f>
        <v>45502</v>
      </c>
      <c r="H5" s="116"/>
      <c r="I5" s="79"/>
      <c r="J5" s="79"/>
      <c r="K5" s="79"/>
      <c r="L5" s="79"/>
      <c r="M5" s="79"/>
    </row>
    <row r="6" spans="1:13" ht="27.6" x14ac:dyDescent="0.3">
      <c r="A6" s="72" t="s">
        <v>66</v>
      </c>
      <c r="B6" s="72" t="s">
        <v>67</v>
      </c>
      <c r="C6" s="72" t="s">
        <v>68</v>
      </c>
      <c r="D6" s="72" t="s">
        <v>69</v>
      </c>
      <c r="E6" s="72" t="s">
        <v>70</v>
      </c>
      <c r="F6" s="72" t="s">
        <v>71</v>
      </c>
      <c r="G6" s="72" t="s">
        <v>72</v>
      </c>
      <c r="H6" s="72" t="s">
        <v>73</v>
      </c>
      <c r="I6" s="72" t="s">
        <v>74</v>
      </c>
      <c r="J6" s="72" t="s">
        <v>75</v>
      </c>
      <c r="K6" s="72" t="s">
        <v>76</v>
      </c>
      <c r="L6" s="72" t="s">
        <v>77</v>
      </c>
      <c r="M6" s="72" t="s">
        <v>78</v>
      </c>
    </row>
    <row r="7" spans="1:13" ht="40.799999999999997" x14ac:dyDescent="0.3">
      <c r="A7" s="73" t="s">
        <v>79</v>
      </c>
      <c r="B7" s="112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1:13" x14ac:dyDescent="0.3">
      <c r="A8" s="74" t="s">
        <v>7</v>
      </c>
      <c r="B8" s="75" t="str">
        <f>' 3-7 лет (день 5)'!B9</f>
        <v>Каша молочная "Геркулес"</v>
      </c>
      <c r="C8" s="80">
        <v>200</v>
      </c>
      <c r="D8" s="80">
        <v>6.35</v>
      </c>
      <c r="E8" s="80">
        <v>8.51</v>
      </c>
      <c r="F8" s="80">
        <v>21.86</v>
      </c>
      <c r="G8" s="80">
        <v>187</v>
      </c>
      <c r="H8" s="80">
        <v>188.95</v>
      </c>
      <c r="I8" s="80">
        <v>0.82</v>
      </c>
      <c r="J8" s="80">
        <v>0.13</v>
      </c>
      <c r="K8" s="80">
        <v>0.04</v>
      </c>
      <c r="L8" s="80">
        <v>1.95</v>
      </c>
      <c r="M8" s="80">
        <v>93</v>
      </c>
    </row>
    <row r="9" spans="1:13" x14ac:dyDescent="0.3">
      <c r="A9" s="76"/>
      <c r="B9" s="75" t="str">
        <f>' 3-7 лет (день 5)'!B10</f>
        <v>Бутерброд с маслом</v>
      </c>
      <c r="C9" s="81" t="s">
        <v>91</v>
      </c>
      <c r="D9" s="80">
        <v>2.2999999999999998</v>
      </c>
      <c r="E9" s="80">
        <v>4.3600000000000003</v>
      </c>
      <c r="F9" s="80">
        <v>14.62</v>
      </c>
      <c r="G9" s="80">
        <v>108</v>
      </c>
      <c r="H9" s="80">
        <v>6.6</v>
      </c>
      <c r="I9" s="80">
        <v>0.34</v>
      </c>
      <c r="J9" s="80">
        <v>0.03</v>
      </c>
      <c r="K9" s="80">
        <v>0.03</v>
      </c>
      <c r="L9" s="80">
        <v>0</v>
      </c>
      <c r="M9" s="80">
        <v>1</v>
      </c>
    </row>
    <row r="10" spans="1:13" x14ac:dyDescent="0.3">
      <c r="A10" s="76"/>
      <c r="B10" s="75" t="str">
        <f>' 3-7 лет (день 5)'!B11</f>
        <v>Какао с молоком</v>
      </c>
      <c r="C10" s="80">
        <v>180</v>
      </c>
      <c r="D10" s="80">
        <v>1.5</v>
      </c>
      <c r="E10" s="80">
        <v>1.6</v>
      </c>
      <c r="F10" s="80">
        <v>12.1</v>
      </c>
      <c r="G10" s="80">
        <v>60</v>
      </c>
      <c r="H10" s="80">
        <v>100</v>
      </c>
      <c r="I10" s="80">
        <v>0.02</v>
      </c>
      <c r="J10" s="80">
        <v>0.02</v>
      </c>
      <c r="K10" s="80">
        <v>0.01</v>
      </c>
      <c r="L10" s="80">
        <v>0.65</v>
      </c>
      <c r="M10" s="80">
        <v>248</v>
      </c>
    </row>
    <row r="11" spans="1:13" hidden="1" x14ac:dyDescent="0.3">
      <c r="A11" s="74"/>
      <c r="B11" s="75">
        <f>' 3-7 лет (день 5)'!B12</f>
        <v>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4" t="s">
        <v>11</v>
      </c>
      <c r="B12" s="75" t="s">
        <v>100</v>
      </c>
      <c r="C12" s="80">
        <v>250</v>
      </c>
      <c r="D12" s="80">
        <v>2.34</v>
      </c>
      <c r="E12" s="80">
        <v>2.82</v>
      </c>
      <c r="F12" s="80">
        <v>16.63</v>
      </c>
      <c r="G12" s="80">
        <v>101</v>
      </c>
      <c r="H12" s="80">
        <v>25.8</v>
      </c>
      <c r="I12" s="80">
        <v>1.17</v>
      </c>
      <c r="J12" s="80">
        <v>0.13</v>
      </c>
      <c r="K12" s="80">
        <v>0.08</v>
      </c>
      <c r="L12" s="80">
        <v>12</v>
      </c>
      <c r="M12" s="80">
        <v>77</v>
      </c>
    </row>
    <row r="13" spans="1:13" x14ac:dyDescent="0.3">
      <c r="A13" s="76"/>
      <c r="B13" s="75" t="s">
        <v>101</v>
      </c>
      <c r="C13" s="80">
        <v>35</v>
      </c>
      <c r="D13" s="80">
        <v>2.52</v>
      </c>
      <c r="E13" s="80">
        <v>0.28000000000000003</v>
      </c>
      <c r="F13" s="80">
        <v>15.82</v>
      </c>
      <c r="G13" s="80">
        <v>63</v>
      </c>
      <c r="H13" s="80">
        <v>7.7</v>
      </c>
      <c r="I13" s="80">
        <v>0.56000000000000005</v>
      </c>
      <c r="J13" s="80">
        <v>0.04</v>
      </c>
      <c r="K13" s="80">
        <v>0.01</v>
      </c>
      <c r="L13" s="80">
        <v>0</v>
      </c>
      <c r="M13" s="80">
        <v>58</v>
      </c>
    </row>
    <row r="14" spans="1:13" ht="28.2" x14ac:dyDescent="0.3">
      <c r="A14" s="76"/>
      <c r="B14" s="75" t="s">
        <v>36</v>
      </c>
      <c r="C14" s="80" t="s">
        <v>92</v>
      </c>
      <c r="D14" s="80">
        <v>12.2</v>
      </c>
      <c r="E14" s="80">
        <v>6.5</v>
      </c>
      <c r="F14" s="80">
        <v>55.2</v>
      </c>
      <c r="G14" s="80">
        <v>138.19999999999999</v>
      </c>
      <c r="H14" s="80">
        <v>55.83</v>
      </c>
      <c r="I14" s="80">
        <v>1.07</v>
      </c>
      <c r="J14" s="80">
        <v>0.11</v>
      </c>
      <c r="K14" s="80">
        <v>0.11</v>
      </c>
      <c r="L14" s="80">
        <v>2.23</v>
      </c>
      <c r="M14" s="80">
        <v>139</v>
      </c>
    </row>
    <row r="15" spans="1:13" x14ac:dyDescent="0.3">
      <c r="A15" s="76"/>
      <c r="B15" s="75" t="s">
        <v>102</v>
      </c>
      <c r="C15" s="80">
        <v>180</v>
      </c>
      <c r="D15" s="80">
        <v>4.63</v>
      </c>
      <c r="E15" s="80">
        <v>8.4</v>
      </c>
      <c r="F15" s="80">
        <v>30.72</v>
      </c>
      <c r="G15" s="80">
        <v>254.4</v>
      </c>
      <c r="H15" s="80">
        <v>5.8</v>
      </c>
      <c r="I15" s="80">
        <v>1.02</v>
      </c>
      <c r="J15" s="80">
        <v>0.05</v>
      </c>
      <c r="K15" s="80">
        <v>2.4E-2</v>
      </c>
      <c r="L15" s="80">
        <v>7.14</v>
      </c>
      <c r="M15" s="80">
        <v>191</v>
      </c>
    </row>
    <row r="16" spans="1:13" x14ac:dyDescent="0.3">
      <c r="A16" s="76"/>
      <c r="B16" s="75" t="s">
        <v>14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6"/>
      <c r="B17" s="75" t="s">
        <v>103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6"/>
      <c r="B18" s="75" t="s">
        <v>16</v>
      </c>
      <c r="C18" s="80">
        <v>200</v>
      </c>
      <c r="D18" s="80">
        <v>0.36</v>
      </c>
      <c r="E18" s="80">
        <v>0</v>
      </c>
      <c r="F18" s="80">
        <v>23.9</v>
      </c>
      <c r="G18" s="80">
        <v>91.96</v>
      </c>
      <c r="H18" s="80">
        <v>12.28</v>
      </c>
      <c r="I18" s="80">
        <v>2</v>
      </c>
      <c r="J18" s="80">
        <v>1.4999999999999999E-2</v>
      </c>
      <c r="K18" s="80">
        <v>0.03</v>
      </c>
      <c r="L18" s="80">
        <v>0.45</v>
      </c>
      <c r="M18" s="80">
        <v>250</v>
      </c>
    </row>
    <row r="19" spans="1:13" x14ac:dyDescent="0.3">
      <c r="A19" s="76"/>
      <c r="B19" s="7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4" t="s">
        <v>17</v>
      </c>
      <c r="B20" s="75" t="s">
        <v>104</v>
      </c>
      <c r="C20" s="80">
        <v>200</v>
      </c>
      <c r="D20" s="80">
        <v>5.8</v>
      </c>
      <c r="E20" s="80">
        <v>5</v>
      </c>
      <c r="F20" s="80">
        <v>9.6</v>
      </c>
      <c r="G20" s="80">
        <v>108</v>
      </c>
      <c r="H20" s="80">
        <v>240</v>
      </c>
      <c r="I20" s="80">
        <v>0.2</v>
      </c>
      <c r="J20" s="80">
        <v>0.08</v>
      </c>
      <c r="K20" s="80">
        <v>0.3</v>
      </c>
      <c r="L20" s="80">
        <v>2.6</v>
      </c>
      <c r="M20" s="80">
        <v>255</v>
      </c>
    </row>
    <row r="21" spans="1:13" x14ac:dyDescent="0.3">
      <c r="A21" s="76"/>
      <c r="B21" s="75" t="str">
        <f>' 3-7 лет (день 5)'!B23</f>
        <v>Крендель сахарный</v>
      </c>
      <c r="C21" s="80">
        <v>70</v>
      </c>
      <c r="D21" s="80">
        <v>5.43</v>
      </c>
      <c r="E21" s="80">
        <v>9.24</v>
      </c>
      <c r="F21" s="80">
        <v>35.83</v>
      </c>
      <c r="G21" s="80">
        <v>261.8</v>
      </c>
      <c r="H21" s="80">
        <v>26.35</v>
      </c>
      <c r="I21" s="80">
        <v>0.56000000000000005</v>
      </c>
      <c r="J21" s="80">
        <v>0.08</v>
      </c>
      <c r="K21" s="80">
        <v>7.0000000000000007E-2</v>
      </c>
      <c r="L21" s="80">
        <v>0.18</v>
      </c>
      <c r="M21" s="80">
        <v>415</v>
      </c>
    </row>
    <row r="22" spans="1:13" x14ac:dyDescent="0.3">
      <c r="A22" s="74" t="s">
        <v>20</v>
      </c>
      <c r="B22" s="75" t="str">
        <f>'День 5 до 3 лет'!B22</f>
        <v>Рагу из овощей</v>
      </c>
      <c r="C22" s="80">
        <v>180</v>
      </c>
      <c r="D22" s="80">
        <v>2.67</v>
      </c>
      <c r="E22" s="80">
        <v>4.82</v>
      </c>
      <c r="F22" s="80">
        <v>12.19</v>
      </c>
      <c r="G22" s="80">
        <v>104</v>
      </c>
      <c r="H22" s="80">
        <v>60.14</v>
      </c>
      <c r="I22" s="80">
        <v>1.01</v>
      </c>
      <c r="J22" s="80">
        <v>0.06</v>
      </c>
      <c r="K22" s="80">
        <v>0.05</v>
      </c>
      <c r="L22" s="80">
        <v>17.2</v>
      </c>
      <c r="M22" s="80">
        <v>77</v>
      </c>
    </row>
    <row r="23" spans="1:13" x14ac:dyDescent="0.3">
      <c r="A23" s="76"/>
      <c r="B23" s="75" t="str">
        <f>'День 5 до 3 лет'!B23</f>
        <v>Хлеб пшеничный</v>
      </c>
      <c r="C23" s="80">
        <v>30</v>
      </c>
      <c r="D23" s="80">
        <v>2.355</v>
      </c>
      <c r="E23" s="80">
        <v>0.3</v>
      </c>
      <c r="F23" s="80">
        <v>14.475</v>
      </c>
      <c r="G23" s="80">
        <v>72</v>
      </c>
      <c r="H23" s="80">
        <v>6.9</v>
      </c>
      <c r="I23" s="80">
        <v>0.6</v>
      </c>
      <c r="J23" s="80">
        <v>4.4999999999999998E-2</v>
      </c>
      <c r="K23" s="80">
        <v>7.4999999999999997E-3</v>
      </c>
      <c r="L23" s="80">
        <v>0</v>
      </c>
      <c r="M23" s="80"/>
    </row>
    <row r="24" spans="1:13" x14ac:dyDescent="0.3">
      <c r="A24" s="76"/>
      <c r="B24" s="75" t="str">
        <f>'День 5 до 3 лет'!B24</f>
        <v>Чай с сахаром</v>
      </c>
      <c r="C24" s="80" t="s">
        <v>93</v>
      </c>
      <c r="D24" s="80">
        <v>0</v>
      </c>
      <c r="E24" s="80">
        <v>0</v>
      </c>
      <c r="F24" s="80">
        <v>11.98</v>
      </c>
      <c r="G24" s="80">
        <v>43</v>
      </c>
      <c r="H24" s="80">
        <v>0.35</v>
      </c>
      <c r="I24" s="80">
        <v>0.06</v>
      </c>
      <c r="J24" s="80">
        <v>0</v>
      </c>
      <c r="K24" s="80">
        <v>0</v>
      </c>
      <c r="L24" s="80">
        <v>0</v>
      </c>
      <c r="M24" s="80" t="s">
        <v>90</v>
      </c>
    </row>
    <row r="25" spans="1:13" x14ac:dyDescent="0.3">
      <c r="A25" s="75"/>
      <c r="B25" s="75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6.2" x14ac:dyDescent="0.35">
      <c r="A26" s="75"/>
      <c r="B26" s="77" t="s">
        <v>81</v>
      </c>
      <c r="C26" s="80"/>
      <c r="D26" s="80">
        <f>SUM(D8:D25)</f>
        <v>53.324999999999989</v>
      </c>
      <c r="E26" s="80">
        <f t="shared" ref="E26:L26" si="0">SUM(E8:E25)</f>
        <v>52.63</v>
      </c>
      <c r="F26" s="80">
        <f t="shared" si="0"/>
        <v>301.27500000000003</v>
      </c>
      <c r="G26" s="80">
        <f t="shared" si="0"/>
        <v>1727.36</v>
      </c>
      <c r="H26" s="80">
        <f t="shared" si="0"/>
        <v>758.8</v>
      </c>
      <c r="I26" s="80">
        <f t="shared" si="0"/>
        <v>11.780000000000001</v>
      </c>
      <c r="J26" s="80">
        <f t="shared" si="0"/>
        <v>0.91</v>
      </c>
      <c r="K26" s="80">
        <f t="shared" si="0"/>
        <v>0.80650000000000011</v>
      </c>
      <c r="L26" s="80">
        <f t="shared" si="0"/>
        <v>44.4</v>
      </c>
      <c r="M26" s="80"/>
    </row>
    <row r="28" spans="1:13" x14ac:dyDescent="0.3">
      <c r="A28" s="111" t="s">
        <v>97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</sheetData>
  <mergeCells count="8">
    <mergeCell ref="A28:M28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16"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 x14ac:dyDescent="0.35">
      <c r="A1" s="13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39"/>
      <c r="C1" s="139"/>
      <c r="D1" s="141" t="s">
        <v>94</v>
      </c>
      <c r="E1" s="142"/>
      <c r="F1" s="142"/>
      <c r="G1" s="142"/>
      <c r="H1" s="143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39"/>
      <c r="J1" s="139"/>
      <c r="K1" s="50"/>
      <c r="L1" s="152"/>
      <c r="M1" s="152"/>
      <c r="N1" s="152"/>
      <c r="O1" s="152"/>
      <c r="P1" s="144"/>
      <c r="Q1" s="144"/>
      <c r="R1" s="144"/>
      <c r="S1" s="144"/>
      <c r="T1" s="145"/>
      <c r="U1" s="145"/>
      <c r="V1" s="21"/>
    </row>
    <row r="2" spans="1:22" ht="21.9" customHeight="1" x14ac:dyDescent="0.35">
      <c r="A2" s="134"/>
      <c r="B2" s="134"/>
      <c r="C2" s="135"/>
      <c r="D2" s="136" t="s">
        <v>40</v>
      </c>
      <c r="E2" s="134"/>
      <c r="F2" s="134"/>
      <c r="G2" s="135"/>
      <c r="H2" s="134" t="s">
        <v>41</v>
      </c>
      <c r="I2" s="134"/>
      <c r="J2" s="135"/>
      <c r="K2" s="50"/>
      <c r="L2" s="146" t="s">
        <v>7</v>
      </c>
      <c r="M2" s="147"/>
      <c r="N2" s="146" t="s">
        <v>11</v>
      </c>
      <c r="O2" s="147"/>
      <c r="P2" s="148" t="s">
        <v>17</v>
      </c>
      <c r="Q2" s="149"/>
      <c r="R2" s="144" t="s">
        <v>20</v>
      </c>
      <c r="S2" s="144"/>
      <c r="T2" s="150" t="s">
        <v>42</v>
      </c>
      <c r="U2" s="151"/>
      <c r="V2" s="21"/>
    </row>
    <row r="3" spans="1:22" ht="30.75" customHeight="1" x14ac:dyDescent="0.3">
      <c r="A3" s="51"/>
      <c r="B3" s="61">
        <f>E3</f>
        <v>45502</v>
      </c>
      <c r="C3" s="52" t="s">
        <v>43</v>
      </c>
      <c r="D3" s="51"/>
      <c r="E3" s="61">
        <f>' 3-7 лет (день 5)'!K6</f>
        <v>45502</v>
      </c>
      <c r="F3" s="52" t="s">
        <v>43</v>
      </c>
      <c r="G3" s="52" t="s">
        <v>44</v>
      </c>
      <c r="H3" s="51"/>
      <c r="I3" s="61">
        <f>E3</f>
        <v>45502</v>
      </c>
      <c r="J3" s="52" t="s">
        <v>44</v>
      </c>
      <c r="K3" s="21"/>
      <c r="L3" s="53">
        <f>F4</f>
        <v>23.498530000000002</v>
      </c>
      <c r="M3" s="53">
        <f>G4</f>
        <v>29.300634000000002</v>
      </c>
      <c r="N3" s="53">
        <f>F9</f>
        <v>49.880682000000007</v>
      </c>
      <c r="O3" s="53">
        <f>G9</f>
        <v>58.087220000000009</v>
      </c>
      <c r="P3" s="53">
        <f>F17</f>
        <v>20.189420000000002</v>
      </c>
      <c r="Q3" s="53">
        <f>G17</f>
        <v>21.452860000000001</v>
      </c>
      <c r="R3" s="5">
        <f>F22</f>
        <v>13.991119999999999</v>
      </c>
      <c r="S3" s="5">
        <f>G22</f>
        <v>16.274800000000003</v>
      </c>
      <c r="T3" s="54">
        <f>L3+N3+P3+R3</f>
        <v>107.559752</v>
      </c>
      <c r="U3" s="54">
        <f>M3+O3+Q3+S3</f>
        <v>125.115514</v>
      </c>
    </row>
    <row r="4" spans="1:22" ht="15" customHeight="1" x14ac:dyDescent="0.3">
      <c r="A4" s="95" t="s">
        <v>7</v>
      </c>
      <c r="B4" s="5" t="str">
        <f>E4</f>
        <v>Каша молочная "Геркулес"</v>
      </c>
      <c r="C4" s="119">
        <f>F4</f>
        <v>23.498530000000002</v>
      </c>
      <c r="D4" s="95" t="s">
        <v>7</v>
      </c>
      <c r="E4" s="5" t="str">
        <f>' 3-7 лет (день 5)'!B9</f>
        <v>Каша молочная "Геркулес"</v>
      </c>
      <c r="F4" s="119">
        <f>' 1,5-2 года (день 5)'!BQ67</f>
        <v>23.498530000000002</v>
      </c>
      <c r="G4" s="119">
        <f>' 3-7 лет (день 5)'!BQ67</f>
        <v>29.300634000000002</v>
      </c>
      <c r="H4" s="95" t="s">
        <v>7</v>
      </c>
      <c r="I4" s="5" t="str">
        <f>E4</f>
        <v>Каша молочная "Геркулес"</v>
      </c>
      <c r="J4" s="119">
        <f>G4</f>
        <v>29.300634000000002</v>
      </c>
    </row>
    <row r="5" spans="1:22" ht="15" customHeight="1" x14ac:dyDescent="0.3">
      <c r="A5" s="95"/>
      <c r="B5" s="7" t="str">
        <f>E5</f>
        <v>Бутерброд с маслом</v>
      </c>
      <c r="C5" s="120"/>
      <c r="D5" s="95"/>
      <c r="E5" s="5" t="str">
        <f>' 3-7 лет (день 5)'!B10</f>
        <v>Бутерброд с маслом</v>
      </c>
      <c r="F5" s="120"/>
      <c r="G5" s="120"/>
      <c r="H5" s="95"/>
      <c r="I5" s="5" t="str">
        <f>E5</f>
        <v>Бутерброд с маслом</v>
      </c>
      <c r="J5" s="120"/>
    </row>
    <row r="6" spans="1:22" ht="15" customHeight="1" x14ac:dyDescent="0.3">
      <c r="A6" s="95"/>
      <c r="B6" s="7" t="str">
        <f>E6</f>
        <v>Какао с молоком</v>
      </c>
      <c r="C6" s="120"/>
      <c r="D6" s="95"/>
      <c r="E6" s="5" t="str">
        <f>' 3-7 лет (день 5)'!B11</f>
        <v>Какао с молоком</v>
      </c>
      <c r="F6" s="120"/>
      <c r="G6" s="120"/>
      <c r="H6" s="95"/>
      <c r="I6" s="5" t="str">
        <f>E6</f>
        <v>Какао с молоком</v>
      </c>
      <c r="J6" s="120"/>
    </row>
    <row r="7" spans="1:22" ht="15" customHeight="1" x14ac:dyDescent="0.3">
      <c r="A7" s="95"/>
      <c r="B7" s="5"/>
      <c r="C7" s="120"/>
      <c r="D7" s="95"/>
      <c r="E7" s="5"/>
      <c r="F7" s="120"/>
      <c r="G7" s="120"/>
      <c r="H7" s="95"/>
      <c r="I7" s="5"/>
      <c r="J7" s="120"/>
    </row>
    <row r="8" spans="1:22" ht="15" customHeight="1" x14ac:dyDescent="0.3">
      <c r="A8" s="95"/>
      <c r="B8" s="5"/>
      <c r="C8" s="121"/>
      <c r="D8" s="95"/>
      <c r="E8" s="5"/>
      <c r="F8" s="121"/>
      <c r="G8" s="121"/>
      <c r="H8" s="95"/>
      <c r="I8" s="5"/>
      <c r="J8" s="121"/>
    </row>
    <row r="9" spans="1:22" ht="15" customHeight="1" x14ac:dyDescent="0.3">
      <c r="A9" s="95" t="s">
        <v>11</v>
      </c>
      <c r="B9" s="5" t="str">
        <f>E9</f>
        <v>Суп картофельный с гренками</v>
      </c>
      <c r="C9" s="126">
        <f>F9</f>
        <v>49.880682000000007</v>
      </c>
      <c r="D9" s="95" t="s">
        <v>11</v>
      </c>
      <c r="E9" s="5" t="str">
        <f>' 3-7 лет (день 5)'!B14</f>
        <v>Суп картофельный с гренками</v>
      </c>
      <c r="F9" s="126">
        <f>' 1,5-2 года (день 5)'!BQ85</f>
        <v>49.880682000000007</v>
      </c>
      <c r="G9" s="126">
        <f>' 3-7 лет (день 5)'!BQ85</f>
        <v>58.087220000000009</v>
      </c>
      <c r="H9" s="95" t="s">
        <v>11</v>
      </c>
      <c r="I9" s="5" t="str">
        <f t="shared" ref="I9:I14" si="0">E9</f>
        <v>Суп картофельный с гренками</v>
      </c>
      <c r="J9" s="126">
        <f>G9</f>
        <v>58.087220000000009</v>
      </c>
    </row>
    <row r="10" spans="1:22" ht="15" customHeight="1" x14ac:dyDescent="0.3">
      <c r="A10" s="95"/>
      <c r="B10" s="5" t="str">
        <f>E10</f>
        <v>Рыба, тушенная в сметанном соусе</v>
      </c>
      <c r="C10" s="127"/>
      <c r="D10" s="95"/>
      <c r="E10" s="5" t="str">
        <f>' 3-7 лет (день 5)'!B15</f>
        <v>Рыба, тушенная в сметанном соусе</v>
      </c>
      <c r="F10" s="127"/>
      <c r="G10" s="127"/>
      <c r="H10" s="95"/>
      <c r="I10" s="5" t="str">
        <f t="shared" si="0"/>
        <v>Рыба, тушенная в сметанном соусе</v>
      </c>
      <c r="J10" s="127"/>
    </row>
    <row r="11" spans="1:22" ht="15" customHeight="1" x14ac:dyDescent="0.3">
      <c r="A11" s="95"/>
      <c r="B11" s="5" t="str">
        <f>E11</f>
        <v>Рис отварной</v>
      </c>
      <c r="C11" s="127"/>
      <c r="D11" s="95"/>
      <c r="E11" s="5" t="str">
        <f>' 3-7 лет (день 5)'!B16</f>
        <v>Рис отварной</v>
      </c>
      <c r="F11" s="127"/>
      <c r="G11" s="127"/>
      <c r="H11" s="95"/>
      <c r="I11" s="5" t="str">
        <f t="shared" si="0"/>
        <v>Рис отварной</v>
      </c>
      <c r="J11" s="127"/>
    </row>
    <row r="12" spans="1:22" ht="15" customHeight="1" x14ac:dyDescent="0.3">
      <c r="A12" s="95"/>
      <c r="B12" s="5" t="str">
        <f>E12</f>
        <v>Хлеб пшеничный</v>
      </c>
      <c r="C12" s="127"/>
      <c r="D12" s="95"/>
      <c r="E12" s="5" t="str">
        <f>' 3-7 лет (день 5)'!B17</f>
        <v>Хлеб пшеничный</v>
      </c>
      <c r="F12" s="127"/>
      <c r="G12" s="127"/>
      <c r="H12" s="95"/>
      <c r="I12" s="5" t="str">
        <f t="shared" si="0"/>
        <v>Хлеб пшеничный</v>
      </c>
      <c r="J12" s="127"/>
    </row>
    <row r="13" spans="1:22" ht="15" customHeight="1" x14ac:dyDescent="0.3">
      <c r="A13" s="95"/>
      <c r="B13" s="5" t="str">
        <f>E13</f>
        <v>Хлеб ржано-пшеничный</v>
      </c>
      <c r="C13" s="127"/>
      <c r="D13" s="95"/>
      <c r="E13" s="5" t="str">
        <f>' 3-7 лет (день 5)'!B18</f>
        <v>Хлеб ржано-пшеничный</v>
      </c>
      <c r="F13" s="127"/>
      <c r="G13" s="127"/>
      <c r="H13" s="95"/>
      <c r="I13" s="5" t="str">
        <f t="shared" si="0"/>
        <v>Хлеб ржано-пшеничный</v>
      </c>
      <c r="J13" s="127"/>
    </row>
    <row r="14" spans="1:22" ht="15" customHeight="1" x14ac:dyDescent="0.3">
      <c r="A14" s="95"/>
      <c r="B14" s="5" t="str">
        <f>E14</f>
        <v>Компот из чернослива</v>
      </c>
      <c r="C14" s="127"/>
      <c r="D14" s="95"/>
      <c r="E14" s="5" t="str">
        <f>' 3-7 лет (день 5)'!B19</f>
        <v>Компот из чернослива</v>
      </c>
      <c r="F14" s="127"/>
      <c r="G14" s="127"/>
      <c r="H14" s="95"/>
      <c r="I14" s="5" t="str">
        <f t="shared" si="0"/>
        <v>Компот из чернослива</v>
      </c>
      <c r="J14" s="127"/>
    </row>
    <row r="15" spans="1:22" ht="15" customHeight="1" x14ac:dyDescent="0.3">
      <c r="A15" s="95"/>
      <c r="B15" s="9"/>
      <c r="C15" s="127"/>
      <c r="D15" s="95"/>
      <c r="E15" s="9"/>
      <c r="F15" s="127"/>
      <c r="G15" s="127"/>
      <c r="H15" s="95"/>
      <c r="I15" s="9"/>
      <c r="J15" s="127"/>
    </row>
    <row r="16" spans="1:22" ht="15" customHeight="1" x14ac:dyDescent="0.3">
      <c r="A16" s="95"/>
      <c r="B16" s="9"/>
      <c r="C16" s="128"/>
      <c r="D16" s="95"/>
      <c r="E16" s="9"/>
      <c r="F16" s="128"/>
      <c r="G16" s="128"/>
      <c r="H16" s="95"/>
      <c r="I16" s="9"/>
      <c r="J16" s="128"/>
    </row>
    <row r="17" spans="1:15" ht="15" customHeight="1" x14ac:dyDescent="0.3">
      <c r="A17" s="95" t="s">
        <v>17</v>
      </c>
      <c r="B17" s="5" t="str">
        <f>E17</f>
        <v>Молоко</v>
      </c>
      <c r="C17" s="119">
        <f>F17</f>
        <v>20.189420000000002</v>
      </c>
      <c r="D17" s="95" t="s">
        <v>17</v>
      </c>
      <c r="E17" s="5" t="str">
        <f>' 1,5-2 года (день 5)'!B22</f>
        <v>Молоко</v>
      </c>
      <c r="F17" s="119">
        <f>' 1,5-2 года (день 5)'!BQ101</f>
        <v>20.189420000000002</v>
      </c>
      <c r="G17" s="119">
        <f>' 3-7 лет (день 5)'!BQ101</f>
        <v>21.452860000000001</v>
      </c>
      <c r="H17" s="95" t="s">
        <v>17</v>
      </c>
      <c r="I17" s="5" t="str">
        <f>E17</f>
        <v>Молоко</v>
      </c>
      <c r="J17" s="119">
        <f>G17</f>
        <v>21.452860000000001</v>
      </c>
    </row>
    <row r="18" spans="1:15" ht="15" customHeight="1" x14ac:dyDescent="0.3">
      <c r="A18" s="95"/>
      <c r="B18" s="5" t="str">
        <f>E18</f>
        <v>Крендель сахарный</v>
      </c>
      <c r="C18" s="120"/>
      <c r="D18" s="95"/>
      <c r="E18" s="5" t="str">
        <f>' 1,5-2 года (день 5)'!B23</f>
        <v>Крендель сахарный</v>
      </c>
      <c r="F18" s="120"/>
      <c r="G18" s="120"/>
      <c r="H18" s="95"/>
      <c r="I18" s="5" t="str">
        <f>E18</f>
        <v>Крендель сахарный</v>
      </c>
      <c r="J18" s="120"/>
    </row>
    <row r="19" spans="1:15" ht="15" customHeight="1" x14ac:dyDescent="0.3">
      <c r="A19" s="95"/>
      <c r="B19" s="5"/>
      <c r="C19" s="120"/>
      <c r="D19" s="95"/>
      <c r="E19" s="5"/>
      <c r="F19" s="120"/>
      <c r="G19" s="120"/>
      <c r="H19" s="95"/>
      <c r="I19" s="5"/>
      <c r="J19" s="120"/>
    </row>
    <row r="20" spans="1:15" ht="15" customHeight="1" x14ac:dyDescent="0.3">
      <c r="A20" s="95"/>
      <c r="B20" s="5"/>
      <c r="C20" s="120"/>
      <c r="D20" s="95"/>
      <c r="E20" s="5"/>
      <c r="F20" s="120"/>
      <c r="G20" s="120"/>
      <c r="H20" s="95"/>
      <c r="I20" s="5"/>
      <c r="J20" s="120"/>
    </row>
    <row r="21" spans="1:15" ht="15" customHeight="1" x14ac:dyDescent="0.3">
      <c r="A21" s="95"/>
      <c r="B21" s="5"/>
      <c r="C21" s="121"/>
      <c r="D21" s="95"/>
      <c r="E21" s="5"/>
      <c r="F21" s="121"/>
      <c r="G21" s="121"/>
      <c r="H21" s="95"/>
      <c r="I21" s="5"/>
      <c r="J21" s="121"/>
    </row>
    <row r="22" spans="1:15" ht="15" customHeight="1" x14ac:dyDescent="0.3">
      <c r="A22" s="95" t="s">
        <v>20</v>
      </c>
      <c r="B22" s="14" t="str">
        <f>E22</f>
        <v>Рагу из овощей</v>
      </c>
      <c r="C22" s="119">
        <f>F22</f>
        <v>13.991119999999999</v>
      </c>
      <c r="D22" s="95" t="s">
        <v>20</v>
      </c>
      <c r="E22" s="14" t="str">
        <f>' 3-7 лет (день 5)'!B27</f>
        <v>Рагу из овощей</v>
      </c>
      <c r="F22" s="119">
        <f>' 1,5-2 года (день 5)'!BQ117</f>
        <v>13.991119999999999</v>
      </c>
      <c r="G22" s="119">
        <f>' 3-7 лет (день 5)'!BQ117</f>
        <v>16.274800000000003</v>
      </c>
      <c r="H22" s="95" t="s">
        <v>20</v>
      </c>
      <c r="I22" s="14" t="str">
        <f>E22</f>
        <v>Рагу из овощей</v>
      </c>
      <c r="J22" s="119">
        <f>G22</f>
        <v>16.274800000000003</v>
      </c>
    </row>
    <row r="23" spans="1:15" ht="15" customHeight="1" x14ac:dyDescent="0.3">
      <c r="A23" s="95"/>
      <c r="B23" s="14" t="str">
        <f>E23</f>
        <v>Хлеб пшеничный</v>
      </c>
      <c r="C23" s="120"/>
      <c r="D23" s="95"/>
      <c r="E23" s="14" t="str">
        <f>' 3-7 лет (день 5)'!B28</f>
        <v>Хлеб пшеничный</v>
      </c>
      <c r="F23" s="120"/>
      <c r="G23" s="120"/>
      <c r="H23" s="95"/>
      <c r="I23" s="14" t="str">
        <f>E23</f>
        <v>Хлеб пшеничный</v>
      </c>
      <c r="J23" s="120"/>
    </row>
    <row r="24" spans="1:15" ht="15" customHeight="1" x14ac:dyDescent="0.3">
      <c r="A24" s="95"/>
      <c r="B24" s="14" t="str">
        <f>E24</f>
        <v>Чай с сахаром</v>
      </c>
      <c r="C24" s="120"/>
      <c r="D24" s="95"/>
      <c r="E24" s="14" t="str">
        <f>' 3-7 лет (день 5)'!B29</f>
        <v>Чай с сахаром</v>
      </c>
      <c r="F24" s="120"/>
      <c r="G24" s="120"/>
      <c r="H24" s="95"/>
      <c r="I24" s="14" t="str">
        <f>E24</f>
        <v>Чай с сахаром</v>
      </c>
      <c r="J24" s="120"/>
    </row>
    <row r="25" spans="1:15" ht="15" customHeight="1" x14ac:dyDescent="0.3">
      <c r="A25" s="95"/>
      <c r="B25" s="9"/>
      <c r="C25" s="120"/>
      <c r="D25" s="95"/>
      <c r="E25" s="9"/>
      <c r="F25" s="120"/>
      <c r="G25" s="120"/>
      <c r="H25" s="95"/>
      <c r="I25" s="9"/>
      <c r="J25" s="120"/>
    </row>
    <row r="26" spans="1:15" ht="15" customHeight="1" x14ac:dyDescent="0.3">
      <c r="A26" s="95"/>
      <c r="B26" s="5"/>
      <c r="C26" s="121"/>
      <c r="D26" s="95"/>
      <c r="E26" s="5"/>
      <c r="F26" s="121"/>
      <c r="G26" s="121"/>
      <c r="H26" s="95"/>
      <c r="I26" s="5"/>
      <c r="J26" s="121"/>
    </row>
    <row r="27" spans="1:15" ht="15" customHeight="1" x14ac:dyDescent="0.35">
      <c r="A27" s="117" t="s">
        <v>42</v>
      </c>
      <c r="B27" s="118"/>
      <c r="C27" s="59">
        <f>C4+C9+C17+C22</f>
        <v>107.559752</v>
      </c>
      <c r="D27" s="117" t="s">
        <v>42</v>
      </c>
      <c r="E27" s="118"/>
      <c r="F27" s="59">
        <f>F4+F9+F17+F22</f>
        <v>107.559752</v>
      </c>
      <c r="G27" s="55">
        <f>G4+G9+G17+G22</f>
        <v>125.115514</v>
      </c>
      <c r="H27" s="117" t="s">
        <v>42</v>
      </c>
      <c r="I27" s="118"/>
      <c r="J27" s="55">
        <f>J4+J9+J17+J22</f>
        <v>125.115514</v>
      </c>
    </row>
    <row r="28" spans="1:15" ht="82.5" customHeight="1" x14ac:dyDescent="0.3">
      <c r="A28" s="13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39"/>
      <c r="C28" s="140"/>
      <c r="D28" s="14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42"/>
      <c r="F28" s="142"/>
      <c r="G28" s="142"/>
      <c r="H28" s="143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39"/>
      <c r="J28" s="140"/>
      <c r="K28" s="56"/>
      <c r="L28" s="56"/>
      <c r="M28" s="133"/>
      <c r="N28" s="133"/>
      <c r="O28" s="133"/>
    </row>
    <row r="29" spans="1:15" ht="21.9" customHeight="1" x14ac:dyDescent="0.3">
      <c r="A29" s="134" t="s">
        <v>45</v>
      </c>
      <c r="B29" s="134"/>
      <c r="C29" s="135"/>
      <c r="D29" s="136" t="s">
        <v>46</v>
      </c>
      <c r="E29" s="134"/>
      <c r="F29" s="134"/>
      <c r="G29" s="135"/>
      <c r="H29" s="136" t="s">
        <v>47</v>
      </c>
      <c r="I29" s="134"/>
      <c r="J29" s="135"/>
      <c r="K29" s="56"/>
      <c r="L29" s="56"/>
      <c r="M29" s="57"/>
      <c r="N29" s="57"/>
      <c r="O29" s="57"/>
    </row>
    <row r="30" spans="1:15" ht="30.75" customHeight="1" x14ac:dyDescent="0.3">
      <c r="A30" s="51"/>
      <c r="B30" s="63">
        <f>E3</f>
        <v>45502</v>
      </c>
      <c r="C30" s="52" t="s">
        <v>44</v>
      </c>
      <c r="D30" s="51"/>
      <c r="E30" s="61">
        <f>E3</f>
        <v>45502</v>
      </c>
      <c r="F30" s="137" t="s">
        <v>44</v>
      </c>
      <c r="G30" s="138"/>
      <c r="H30" s="51"/>
      <c r="I30" s="62">
        <f>E3</f>
        <v>45502</v>
      </c>
      <c r="J30" s="58" t="s">
        <v>44</v>
      </c>
      <c r="K30" s="21"/>
      <c r="L30" s="21"/>
    </row>
    <row r="31" spans="1:15" ht="15" customHeight="1" x14ac:dyDescent="0.3">
      <c r="A31" s="95" t="s">
        <v>7</v>
      </c>
      <c r="B31" s="5" t="str">
        <f>E4</f>
        <v>Каша молочная "Геркулес"</v>
      </c>
      <c r="C31" s="119">
        <f>G4</f>
        <v>29.300634000000002</v>
      </c>
      <c r="D31" s="95" t="s">
        <v>7</v>
      </c>
      <c r="E31" s="5" t="str">
        <f>E4</f>
        <v>Каша молочная "Геркулес"</v>
      </c>
      <c r="F31" s="122">
        <f>F4</f>
        <v>23.498530000000002</v>
      </c>
      <c r="G31" s="125">
        <f>G4</f>
        <v>29.300634000000002</v>
      </c>
      <c r="H31" s="95" t="s">
        <v>7</v>
      </c>
      <c r="I31" s="5" t="str">
        <f>I4</f>
        <v>Каша молочная "Геркулес"</v>
      </c>
      <c r="J31" s="119">
        <f>F31</f>
        <v>23.498530000000002</v>
      </c>
    </row>
    <row r="32" spans="1:15" ht="15" customHeight="1" x14ac:dyDescent="0.3">
      <c r="A32" s="95"/>
      <c r="B32" s="5" t="str">
        <f>E5</f>
        <v>Бутерброд с маслом</v>
      </c>
      <c r="C32" s="120"/>
      <c r="D32" s="95"/>
      <c r="E32" s="5" t="str">
        <f>E5</f>
        <v>Бутерброд с маслом</v>
      </c>
      <c r="F32" s="123"/>
      <c r="G32" s="125"/>
      <c r="H32" s="95"/>
      <c r="I32" s="5" t="str">
        <f>I5</f>
        <v>Бутерброд с маслом</v>
      </c>
      <c r="J32" s="120"/>
    </row>
    <row r="33" spans="1:10" ht="15" customHeight="1" x14ac:dyDescent="0.3">
      <c r="A33" s="95"/>
      <c r="B33" s="5" t="str">
        <f>E6</f>
        <v>Какао с молоком</v>
      </c>
      <c r="C33" s="120"/>
      <c r="D33" s="95"/>
      <c r="E33" s="5" t="str">
        <f>E6</f>
        <v>Какао с молоком</v>
      </c>
      <c r="F33" s="123"/>
      <c r="G33" s="125"/>
      <c r="H33" s="95"/>
      <c r="I33" s="5" t="str">
        <f>I6</f>
        <v>Какао с молоком</v>
      </c>
      <c r="J33" s="120"/>
    </row>
    <row r="34" spans="1:10" ht="15" customHeight="1" x14ac:dyDescent="0.3">
      <c r="A34" s="95"/>
      <c r="B34" s="5"/>
      <c r="C34" s="120"/>
      <c r="D34" s="95"/>
      <c r="E34" s="5"/>
      <c r="F34" s="123"/>
      <c r="G34" s="125"/>
      <c r="H34" s="95"/>
      <c r="I34" s="5"/>
      <c r="J34" s="120"/>
    </row>
    <row r="35" spans="1:10" ht="15" customHeight="1" x14ac:dyDescent="0.3">
      <c r="A35" s="95"/>
      <c r="B35" s="5"/>
      <c r="C35" s="121"/>
      <c r="D35" s="95"/>
      <c r="E35" s="5"/>
      <c r="F35" s="124"/>
      <c r="G35" s="125"/>
      <c r="H35" s="95"/>
      <c r="I35" s="5"/>
      <c r="J35" s="121"/>
    </row>
    <row r="36" spans="1:10" ht="15" customHeight="1" x14ac:dyDescent="0.3">
      <c r="A36" s="95" t="s">
        <v>11</v>
      </c>
      <c r="B36" s="5" t="str">
        <f t="shared" ref="B36:B41" si="1">E9</f>
        <v>Суп картофельный с гренками</v>
      </c>
      <c r="C36" s="126">
        <f>G9</f>
        <v>58.087220000000009</v>
      </c>
      <c r="D36" s="95" t="s">
        <v>11</v>
      </c>
      <c r="E36" s="5" t="str">
        <f t="shared" ref="E36:E41" si="2">E9</f>
        <v>Суп картофельный с гренками</v>
      </c>
      <c r="F36" s="129">
        <f>F9</f>
        <v>49.880682000000007</v>
      </c>
      <c r="G36" s="132">
        <f>G9</f>
        <v>58.087220000000009</v>
      </c>
      <c r="H36" s="95" t="s">
        <v>11</v>
      </c>
      <c r="I36" s="5" t="str">
        <f t="shared" ref="I36:I41" si="3">I9</f>
        <v>Суп картофельный с гренками</v>
      </c>
      <c r="J36" s="126">
        <f>F36</f>
        <v>49.880682000000007</v>
      </c>
    </row>
    <row r="37" spans="1:10" ht="15" customHeight="1" x14ac:dyDescent="0.3">
      <c r="A37" s="95"/>
      <c r="B37" s="5" t="str">
        <f t="shared" si="1"/>
        <v>Рыба, тушенная в сметанном соусе</v>
      </c>
      <c r="C37" s="127"/>
      <c r="D37" s="95"/>
      <c r="E37" s="5" t="str">
        <f t="shared" si="2"/>
        <v>Рыба, тушенная в сметанном соусе</v>
      </c>
      <c r="F37" s="130"/>
      <c r="G37" s="132"/>
      <c r="H37" s="95"/>
      <c r="I37" s="5" t="str">
        <f t="shared" si="3"/>
        <v>Рыба, тушенная в сметанном соусе</v>
      </c>
      <c r="J37" s="127"/>
    </row>
    <row r="38" spans="1:10" ht="15" customHeight="1" x14ac:dyDescent="0.3">
      <c r="A38" s="95"/>
      <c r="B38" s="5" t="str">
        <f t="shared" si="1"/>
        <v>Рис отварной</v>
      </c>
      <c r="C38" s="127"/>
      <c r="D38" s="95"/>
      <c r="E38" s="5" t="str">
        <f t="shared" si="2"/>
        <v>Рис отварной</v>
      </c>
      <c r="F38" s="130"/>
      <c r="G38" s="132"/>
      <c r="H38" s="95"/>
      <c r="I38" s="5" t="str">
        <f t="shared" si="3"/>
        <v>Рис отварной</v>
      </c>
      <c r="J38" s="127"/>
    </row>
    <row r="39" spans="1:10" ht="15" customHeight="1" x14ac:dyDescent="0.3">
      <c r="A39" s="95"/>
      <c r="B39" s="5" t="str">
        <f t="shared" si="1"/>
        <v>Хлеб пшеничный</v>
      </c>
      <c r="C39" s="127"/>
      <c r="D39" s="95"/>
      <c r="E39" s="5" t="str">
        <f t="shared" si="2"/>
        <v>Хлеб пшеничный</v>
      </c>
      <c r="F39" s="130"/>
      <c r="G39" s="132"/>
      <c r="H39" s="95"/>
      <c r="I39" s="5" t="str">
        <f t="shared" si="3"/>
        <v>Хлеб пшеничный</v>
      </c>
      <c r="J39" s="127"/>
    </row>
    <row r="40" spans="1:10" ht="15" customHeight="1" x14ac:dyDescent="0.3">
      <c r="A40" s="95"/>
      <c r="B40" s="5" t="str">
        <f t="shared" si="1"/>
        <v>Хлеб ржано-пшеничный</v>
      </c>
      <c r="C40" s="127"/>
      <c r="D40" s="95"/>
      <c r="E40" s="5" t="str">
        <f t="shared" si="2"/>
        <v>Хлеб ржано-пшеничный</v>
      </c>
      <c r="F40" s="130"/>
      <c r="G40" s="132"/>
      <c r="H40" s="95"/>
      <c r="I40" s="5" t="str">
        <f t="shared" si="3"/>
        <v>Хлеб ржано-пшеничный</v>
      </c>
      <c r="J40" s="127"/>
    </row>
    <row r="41" spans="1:10" ht="15" customHeight="1" x14ac:dyDescent="0.3">
      <c r="A41" s="95"/>
      <c r="B41" s="5" t="str">
        <f t="shared" si="1"/>
        <v>Компот из чернослива</v>
      </c>
      <c r="C41" s="127"/>
      <c r="D41" s="95"/>
      <c r="E41" s="5" t="str">
        <f t="shared" si="2"/>
        <v>Компот из чернослива</v>
      </c>
      <c r="F41" s="130"/>
      <c r="G41" s="132"/>
      <c r="H41" s="95"/>
      <c r="I41" s="5" t="str">
        <f t="shared" si="3"/>
        <v>Компот из чернослива</v>
      </c>
      <c r="J41" s="127"/>
    </row>
    <row r="42" spans="1:10" ht="15" customHeight="1" x14ac:dyDescent="0.3">
      <c r="A42" s="95"/>
      <c r="B42" s="9"/>
      <c r="C42" s="127"/>
      <c r="D42" s="95"/>
      <c r="E42" s="9"/>
      <c r="F42" s="130"/>
      <c r="G42" s="132"/>
      <c r="H42" s="95"/>
      <c r="I42" s="9"/>
      <c r="J42" s="127"/>
    </row>
    <row r="43" spans="1:10" ht="15" customHeight="1" x14ac:dyDescent="0.3">
      <c r="A43" s="95"/>
      <c r="B43" s="9"/>
      <c r="C43" s="128"/>
      <c r="D43" s="95"/>
      <c r="E43" s="9"/>
      <c r="F43" s="131"/>
      <c r="G43" s="132"/>
      <c r="H43" s="95"/>
      <c r="I43" s="9"/>
      <c r="J43" s="128"/>
    </row>
    <row r="44" spans="1:10" ht="15" customHeight="1" x14ac:dyDescent="0.3">
      <c r="A44" s="95" t="s">
        <v>17</v>
      </c>
      <c r="B44" s="5" t="str">
        <f>E17</f>
        <v>Молоко</v>
      </c>
      <c r="C44" s="119">
        <f>G17</f>
        <v>21.452860000000001</v>
      </c>
      <c r="D44" s="95" t="s">
        <v>17</v>
      </c>
      <c r="E44" s="5" t="str">
        <f>E17</f>
        <v>Молоко</v>
      </c>
      <c r="F44" s="122">
        <f>F17</f>
        <v>20.189420000000002</v>
      </c>
      <c r="G44" s="125">
        <f>G17</f>
        <v>21.452860000000001</v>
      </c>
      <c r="H44" s="95" t="s">
        <v>17</v>
      </c>
      <c r="I44" s="5" t="str">
        <f>I17</f>
        <v>Молоко</v>
      </c>
      <c r="J44" s="119">
        <f>F44</f>
        <v>20.189420000000002</v>
      </c>
    </row>
    <row r="45" spans="1:10" ht="15" customHeight="1" x14ac:dyDescent="0.3">
      <c r="A45" s="95"/>
      <c r="B45" s="5" t="str">
        <f>E18</f>
        <v>Крендель сахарный</v>
      </c>
      <c r="C45" s="120"/>
      <c r="D45" s="95"/>
      <c r="E45" s="5" t="str">
        <f>E18</f>
        <v>Крендель сахарный</v>
      </c>
      <c r="F45" s="123"/>
      <c r="G45" s="125"/>
      <c r="H45" s="95"/>
      <c r="I45" s="5" t="str">
        <f>I18</f>
        <v>Крендель сахарный</v>
      </c>
      <c r="J45" s="120"/>
    </row>
    <row r="46" spans="1:10" ht="15" customHeight="1" x14ac:dyDescent="0.3">
      <c r="A46" s="95"/>
      <c r="B46" s="5"/>
      <c r="C46" s="120"/>
      <c r="D46" s="95"/>
      <c r="E46" s="5"/>
      <c r="F46" s="123"/>
      <c r="G46" s="125"/>
      <c r="H46" s="95"/>
      <c r="I46" s="5"/>
      <c r="J46" s="120"/>
    </row>
    <row r="47" spans="1:10" ht="15" customHeight="1" x14ac:dyDescent="0.3">
      <c r="A47" s="95"/>
      <c r="B47" s="5"/>
      <c r="C47" s="120"/>
      <c r="D47" s="95"/>
      <c r="E47" s="5"/>
      <c r="F47" s="123"/>
      <c r="G47" s="125"/>
      <c r="H47" s="95"/>
      <c r="I47" s="5"/>
      <c r="J47" s="120"/>
    </row>
    <row r="48" spans="1:10" ht="15" customHeight="1" x14ac:dyDescent="0.3">
      <c r="A48" s="95"/>
      <c r="B48" s="5"/>
      <c r="C48" s="121"/>
      <c r="D48" s="95"/>
      <c r="E48" s="5"/>
      <c r="F48" s="124"/>
      <c r="G48" s="125"/>
      <c r="H48" s="95"/>
      <c r="I48" s="5"/>
      <c r="J48" s="121"/>
    </row>
    <row r="49" spans="1:10" ht="15" customHeight="1" x14ac:dyDescent="0.3">
      <c r="A49" s="95" t="s">
        <v>20</v>
      </c>
      <c r="B49" s="14" t="str">
        <f>E22</f>
        <v>Рагу из овощей</v>
      </c>
      <c r="C49" s="119">
        <f>G22</f>
        <v>16.274800000000003</v>
      </c>
      <c r="D49" s="95" t="s">
        <v>20</v>
      </c>
      <c r="E49" s="14" t="str">
        <f>E22</f>
        <v>Рагу из овощей</v>
      </c>
      <c r="F49" s="122">
        <f>F22</f>
        <v>13.991119999999999</v>
      </c>
      <c r="G49" s="125">
        <f>G22</f>
        <v>16.274800000000003</v>
      </c>
      <c r="H49" s="95" t="s">
        <v>20</v>
      </c>
      <c r="I49" s="14" t="str">
        <f>I22</f>
        <v>Рагу из овощей</v>
      </c>
      <c r="J49" s="119">
        <f>F49</f>
        <v>13.991119999999999</v>
      </c>
    </row>
    <row r="50" spans="1:10" ht="15" customHeight="1" x14ac:dyDescent="0.3">
      <c r="A50" s="95"/>
      <c r="B50" s="14" t="str">
        <f>E23</f>
        <v>Хлеб пшеничный</v>
      </c>
      <c r="C50" s="120"/>
      <c r="D50" s="95"/>
      <c r="E50" s="14" t="str">
        <f>E23</f>
        <v>Хлеб пшеничный</v>
      </c>
      <c r="F50" s="123"/>
      <c r="G50" s="125"/>
      <c r="H50" s="95"/>
      <c r="I50" s="14" t="str">
        <f>I23</f>
        <v>Хлеб пшеничный</v>
      </c>
      <c r="J50" s="120"/>
    </row>
    <row r="51" spans="1:10" ht="15" customHeight="1" x14ac:dyDescent="0.3">
      <c r="A51" s="95"/>
      <c r="B51" s="14" t="str">
        <f>E24</f>
        <v>Чай с сахаром</v>
      </c>
      <c r="C51" s="120"/>
      <c r="D51" s="95"/>
      <c r="E51" s="14" t="str">
        <f>E24</f>
        <v>Чай с сахаром</v>
      </c>
      <c r="F51" s="123"/>
      <c r="G51" s="125"/>
      <c r="H51" s="95"/>
      <c r="I51" s="14" t="str">
        <f>I24</f>
        <v>Чай с сахаром</v>
      </c>
      <c r="J51" s="120"/>
    </row>
    <row r="52" spans="1:10" ht="15" customHeight="1" x14ac:dyDescent="0.3">
      <c r="A52" s="95"/>
      <c r="B52" s="9"/>
      <c r="C52" s="120"/>
      <c r="D52" s="95"/>
      <c r="E52" s="9"/>
      <c r="F52" s="123"/>
      <c r="G52" s="125"/>
      <c r="H52" s="95"/>
      <c r="I52" s="9"/>
      <c r="J52" s="120"/>
    </row>
    <row r="53" spans="1:10" ht="15" customHeight="1" x14ac:dyDescent="0.3">
      <c r="A53" s="95"/>
      <c r="B53" s="5"/>
      <c r="C53" s="121"/>
      <c r="D53" s="95"/>
      <c r="E53" s="5"/>
      <c r="F53" s="124"/>
      <c r="G53" s="125"/>
      <c r="H53" s="95"/>
      <c r="I53" s="5"/>
      <c r="J53" s="121"/>
    </row>
    <row r="54" spans="1:10" ht="15" customHeight="1" x14ac:dyDescent="0.35">
      <c r="A54" s="117" t="s">
        <v>42</v>
      </c>
      <c r="B54" s="118"/>
      <c r="C54" s="59">
        <f>C31+C36+C44+C49</f>
        <v>125.115514</v>
      </c>
      <c r="D54" s="38"/>
      <c r="E54" s="60" t="s">
        <v>42</v>
      </c>
      <c r="F54" s="82">
        <f>F31+F36+F44+F49</f>
        <v>107.559752</v>
      </c>
      <c r="G54" s="82">
        <f>G31+G36+G44+G49</f>
        <v>125.115514</v>
      </c>
      <c r="H54" s="117" t="s">
        <v>42</v>
      </c>
      <c r="I54" s="118"/>
      <c r="J54" s="55">
        <f>J31+J36+J44+J49</f>
        <v>107.559752</v>
      </c>
    </row>
  </sheetData>
  <mergeCells count="85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8:C28"/>
    <mergeCell ref="D28:G28"/>
    <mergeCell ref="H28:J28"/>
    <mergeCell ref="M28:O28"/>
    <mergeCell ref="A29:C29"/>
    <mergeCell ref="D29:G29"/>
    <mergeCell ref="H29:J29"/>
    <mergeCell ref="F30:G30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J49:J53"/>
    <mergeCell ref="A44:A48"/>
    <mergeCell ref="C44:C48"/>
    <mergeCell ref="D44:D48"/>
    <mergeCell ref="H44:H48"/>
    <mergeCell ref="J44:J48"/>
    <mergeCell ref="F44:F48"/>
    <mergeCell ref="G44:G48"/>
    <mergeCell ref="A54:B54"/>
    <mergeCell ref="H54:I54"/>
    <mergeCell ref="A49:A53"/>
    <mergeCell ref="C49:C53"/>
    <mergeCell ref="D49:D53"/>
    <mergeCell ref="H49:H53"/>
    <mergeCell ref="F49:F53"/>
    <mergeCell ref="G49:G53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8" sqref="H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7">
        <f>' 3-7 лет (день 5)'!K6</f>
        <v>45502</v>
      </c>
      <c r="B1" s="158"/>
      <c r="C1" s="158"/>
      <c r="D1" s="158"/>
      <c r="E1" s="158"/>
      <c r="F1" s="158"/>
      <c r="G1" s="158"/>
    </row>
    <row r="2" spans="1:7" ht="60" customHeight="1" x14ac:dyDescent="0.3">
      <c r="A2" s="159" t="s">
        <v>48</v>
      </c>
      <c r="B2" s="159" t="s">
        <v>49</v>
      </c>
      <c r="C2" s="159" t="s">
        <v>50</v>
      </c>
      <c r="D2" s="159" t="s">
        <v>51</v>
      </c>
      <c r="E2" s="159" t="s">
        <v>52</v>
      </c>
      <c r="F2" s="159" t="s">
        <v>53</v>
      </c>
      <c r="G2" s="161" t="s">
        <v>54</v>
      </c>
    </row>
    <row r="3" spans="1:7" x14ac:dyDescent="0.3">
      <c r="A3" s="160"/>
      <c r="B3" s="160"/>
      <c r="C3" s="160"/>
      <c r="D3" s="160"/>
      <c r="E3" s="160"/>
      <c r="F3" s="160"/>
      <c r="G3" s="162"/>
    </row>
    <row r="4" spans="1:7" ht="33" customHeight="1" x14ac:dyDescent="0.3">
      <c r="A4" s="160"/>
      <c r="B4" s="160"/>
      <c r="C4" s="160"/>
      <c r="D4" s="160"/>
      <c r="E4" s="160"/>
      <c r="F4" s="160"/>
      <c r="G4" s="162"/>
    </row>
    <row r="5" spans="1:7" ht="20.100000000000001" customHeight="1" x14ac:dyDescent="0.3">
      <c r="A5" s="156" t="s">
        <v>55</v>
      </c>
      <c r="B5" s="154">
        <v>0.3611111111111111</v>
      </c>
      <c r="C5" s="5" t="str">
        <f>' 3-7 лет (день 5)'!B9</f>
        <v>Каша молочная "Геркулес"</v>
      </c>
      <c r="D5" s="64" t="s">
        <v>56</v>
      </c>
      <c r="E5" s="64" t="s">
        <v>57</v>
      </c>
      <c r="F5" s="5"/>
      <c r="G5" s="5"/>
    </row>
    <row r="6" spans="1:7" ht="20.100000000000001" customHeight="1" x14ac:dyDescent="0.3">
      <c r="A6" s="156"/>
      <c r="B6" s="154"/>
      <c r="C6" s="5" t="str">
        <f>' 3-7 лет (день 5)'!B10</f>
        <v>Бутерброд с маслом</v>
      </c>
      <c r="D6" s="64" t="s">
        <v>56</v>
      </c>
      <c r="E6" s="64" t="s">
        <v>57</v>
      </c>
      <c r="F6" s="5"/>
      <c r="G6" s="5"/>
    </row>
    <row r="7" spans="1:7" ht="20.100000000000001" customHeight="1" x14ac:dyDescent="0.3">
      <c r="A7" s="156"/>
      <c r="B7" s="154"/>
      <c r="C7" s="5" t="str">
        <f>' 3-7 лет (день 5)'!B11</f>
        <v>Какао с молоком</v>
      </c>
      <c r="D7" s="64" t="s">
        <v>56</v>
      </c>
      <c r="E7" s="64" t="s">
        <v>57</v>
      </c>
      <c r="F7" s="5"/>
      <c r="G7" s="5"/>
    </row>
    <row r="8" spans="1:7" ht="20.100000000000001" customHeight="1" x14ac:dyDescent="0.3">
      <c r="A8" s="153" t="s">
        <v>58</v>
      </c>
      <c r="B8" s="154">
        <v>0.4861111111111111</v>
      </c>
      <c r="C8" s="65" t="str">
        <f>' 3-7 лет (день 5)'!B14</f>
        <v>Суп картофельный с гренками</v>
      </c>
      <c r="D8" s="64" t="s">
        <v>56</v>
      </c>
      <c r="E8" s="64" t="s">
        <v>57</v>
      </c>
      <c r="F8" s="5"/>
      <c r="G8" s="5"/>
    </row>
    <row r="9" spans="1:7" ht="30" customHeight="1" x14ac:dyDescent="0.3">
      <c r="A9" s="153"/>
      <c r="B9" s="154"/>
      <c r="C9" s="68" t="str">
        <f>' 3-7 лет (день 5)'!B15</f>
        <v>Рыба, тушенная в сметанном соусе</v>
      </c>
      <c r="D9" s="64" t="s">
        <v>56</v>
      </c>
      <c r="E9" s="64" t="s">
        <v>57</v>
      </c>
      <c r="F9" s="5"/>
      <c r="G9" s="5"/>
    </row>
    <row r="10" spans="1:7" ht="20.100000000000001" customHeight="1" x14ac:dyDescent="0.3">
      <c r="A10" s="153"/>
      <c r="B10" s="154"/>
      <c r="C10" s="65" t="str">
        <f>' 3-7 лет (день 5)'!B16</f>
        <v>Рис отварной</v>
      </c>
      <c r="D10" s="64" t="s">
        <v>56</v>
      </c>
      <c r="E10" s="64" t="s">
        <v>57</v>
      </c>
      <c r="F10" s="5"/>
      <c r="G10" s="5"/>
    </row>
    <row r="11" spans="1:7" ht="20.100000000000001" customHeight="1" x14ac:dyDescent="0.3">
      <c r="A11" s="153"/>
      <c r="B11" s="154"/>
      <c r="C11" s="65" t="str">
        <f>' 3-7 лет (день 5)'!B17</f>
        <v>Хлеб пшеничный</v>
      </c>
      <c r="D11" s="64" t="s">
        <v>56</v>
      </c>
      <c r="E11" s="64" t="s">
        <v>57</v>
      </c>
      <c r="F11" s="5"/>
      <c r="G11" s="5"/>
    </row>
    <row r="12" spans="1:7" ht="20.100000000000001" customHeight="1" x14ac:dyDescent="0.3">
      <c r="A12" s="153"/>
      <c r="B12" s="154"/>
      <c r="C12" s="65" t="str">
        <f>' 3-7 лет (день 5)'!B18</f>
        <v>Хлеб ржано-пшеничный</v>
      </c>
      <c r="D12" s="64" t="s">
        <v>56</v>
      </c>
      <c r="E12" s="64" t="s">
        <v>57</v>
      </c>
      <c r="F12" s="5"/>
      <c r="G12" s="5"/>
    </row>
    <row r="13" spans="1:7" ht="20.100000000000001" customHeight="1" x14ac:dyDescent="0.3">
      <c r="A13" s="153"/>
      <c r="B13" s="154"/>
      <c r="C13" s="65" t="str">
        <f>' 3-7 лет (день 5)'!B19</f>
        <v>Компот из чернослива</v>
      </c>
      <c r="D13" s="64" t="s">
        <v>56</v>
      </c>
      <c r="E13" s="64" t="s">
        <v>57</v>
      </c>
      <c r="F13" s="5"/>
      <c r="G13" s="5"/>
    </row>
    <row r="14" spans="1:7" ht="20.100000000000001" customHeight="1" x14ac:dyDescent="0.3">
      <c r="A14" s="153"/>
      <c r="B14" s="154"/>
      <c r="C14" s="65"/>
      <c r="D14" s="64"/>
      <c r="E14" s="64"/>
      <c r="F14" s="5"/>
      <c r="G14" s="5"/>
    </row>
    <row r="15" spans="1:7" ht="20.100000000000001" customHeight="1" x14ac:dyDescent="0.3">
      <c r="A15" s="153"/>
      <c r="B15" s="154"/>
      <c r="C15" s="65"/>
      <c r="D15" s="64"/>
      <c r="E15" s="64"/>
      <c r="F15" s="5"/>
      <c r="G15" s="5"/>
    </row>
    <row r="16" spans="1:7" ht="20.100000000000001" customHeight="1" x14ac:dyDescent="0.3">
      <c r="A16" s="153" t="s">
        <v>59</v>
      </c>
      <c r="B16" s="154">
        <v>0.63888888888888895</v>
      </c>
      <c r="C16" s="5" t="str">
        <f>' 3-7 лет (день 5)'!B22</f>
        <v>Молоко</v>
      </c>
      <c r="D16" s="64" t="s">
        <v>56</v>
      </c>
      <c r="E16" s="64" t="s">
        <v>57</v>
      </c>
      <c r="F16" s="5"/>
      <c r="G16" s="5"/>
    </row>
    <row r="17" spans="1:7" ht="20.100000000000001" customHeight="1" x14ac:dyDescent="0.3">
      <c r="A17" s="153"/>
      <c r="B17" s="155"/>
      <c r="C17" s="5" t="str">
        <f>' 3-7 лет (день 5)'!B23</f>
        <v>Крендель сахарный</v>
      </c>
      <c r="D17" s="64" t="s">
        <v>56</v>
      </c>
      <c r="E17" s="64" t="s">
        <v>57</v>
      </c>
      <c r="F17" s="5"/>
      <c r="G17" s="5"/>
    </row>
    <row r="18" spans="1:7" ht="18" customHeight="1" x14ac:dyDescent="0.3">
      <c r="A18" s="153" t="s">
        <v>60</v>
      </c>
      <c r="B18" s="154">
        <v>0.69444444444444453</v>
      </c>
      <c r="C18" s="66" t="str">
        <f>' 3-7 лет (день 5)'!B27</f>
        <v>Рагу из овощей</v>
      </c>
      <c r="D18" s="64" t="s">
        <v>56</v>
      </c>
      <c r="E18" s="64" t="s">
        <v>57</v>
      </c>
      <c r="F18" s="5"/>
      <c r="G18" s="5"/>
    </row>
    <row r="19" spans="1:7" ht="20.100000000000001" customHeight="1" x14ac:dyDescent="0.3">
      <c r="A19" s="153"/>
      <c r="B19" s="155"/>
      <c r="C19" s="66" t="str">
        <f>' 3-7 лет (день 5)'!B28</f>
        <v>Хлеб пшеничный</v>
      </c>
      <c r="D19" s="64" t="s">
        <v>56</v>
      </c>
      <c r="E19" s="64" t="s">
        <v>57</v>
      </c>
      <c r="F19" s="5"/>
      <c r="G19" s="5"/>
    </row>
    <row r="20" spans="1:7" ht="20.100000000000001" customHeight="1" x14ac:dyDescent="0.3">
      <c r="A20" s="153"/>
      <c r="B20" s="155"/>
      <c r="C20" s="66" t="str">
        <f>' 3-7 лет (день 5)'!B29</f>
        <v>Чай с сахаром</v>
      </c>
      <c r="D20" s="64" t="s">
        <v>56</v>
      </c>
      <c r="E20" s="64" t="s">
        <v>57</v>
      </c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A4" workbookViewId="0">
      <selection activeCell="D22" sqref="D22"/>
    </sheetView>
  </sheetViews>
  <sheetFormatPr defaultRowHeight="14.4" x14ac:dyDescent="0.3"/>
  <cols>
    <col min="3" max="3" width="32.88671875" customWidth="1"/>
    <col min="4" max="4" width="26.109375" customWidth="1"/>
  </cols>
  <sheetData>
    <row r="2" spans="2:4" x14ac:dyDescent="0.3">
      <c r="B2" s="107"/>
      <c r="C2" s="33" t="s">
        <v>2</v>
      </c>
    </row>
    <row r="3" spans="2:4" x14ac:dyDescent="0.3">
      <c r="B3" s="108"/>
      <c r="C3" s="4" t="s">
        <v>6</v>
      </c>
    </row>
    <row r="4" spans="2:4" x14ac:dyDescent="0.3">
      <c r="B4" s="95" t="s">
        <v>7</v>
      </c>
      <c r="C4" s="5" t="s">
        <v>8</v>
      </c>
      <c r="D4" t="s">
        <v>61</v>
      </c>
    </row>
    <row r="5" spans="2:4" x14ac:dyDescent="0.3">
      <c r="B5" s="95"/>
      <c r="C5" s="69" t="s">
        <v>9</v>
      </c>
      <c r="D5" t="s">
        <v>62</v>
      </c>
    </row>
    <row r="6" spans="2:4" x14ac:dyDescent="0.3">
      <c r="B6" s="95"/>
      <c r="C6" s="5" t="s">
        <v>10</v>
      </c>
      <c r="D6" t="s">
        <v>63</v>
      </c>
    </row>
    <row r="7" spans="2:4" x14ac:dyDescent="0.3">
      <c r="B7" s="95"/>
      <c r="C7" s="5"/>
    </row>
    <row r="8" spans="2:4" x14ac:dyDescent="0.3">
      <c r="B8" s="95"/>
      <c r="C8" s="5"/>
    </row>
    <row r="9" spans="2:4" x14ac:dyDescent="0.3">
      <c r="B9" s="95" t="s">
        <v>11</v>
      </c>
      <c r="C9" s="5" t="s">
        <v>12</v>
      </c>
      <c r="D9" t="s">
        <v>64</v>
      </c>
    </row>
    <row r="10" spans="2:4" x14ac:dyDescent="0.3">
      <c r="B10" s="95"/>
      <c r="C10" s="70" t="s">
        <v>36</v>
      </c>
      <c r="D10" t="s">
        <v>65</v>
      </c>
    </row>
    <row r="11" spans="2:4" x14ac:dyDescent="0.3">
      <c r="B11" s="95"/>
      <c r="C11" s="5" t="s">
        <v>13</v>
      </c>
    </row>
    <row r="12" spans="2:4" x14ac:dyDescent="0.3">
      <c r="B12" s="95"/>
      <c r="C12" s="5" t="s">
        <v>14</v>
      </c>
    </row>
    <row r="13" spans="2:4" x14ac:dyDescent="0.3">
      <c r="B13" s="95"/>
      <c r="C13" s="5" t="s">
        <v>15</v>
      </c>
    </row>
    <row r="14" spans="2:4" x14ac:dyDescent="0.3">
      <c r="B14" s="95"/>
      <c r="C14" s="15" t="s">
        <v>16</v>
      </c>
    </row>
    <row r="15" spans="2:4" x14ac:dyDescent="0.3">
      <c r="B15" s="95"/>
      <c r="C15" s="9"/>
    </row>
    <row r="16" spans="2:4" x14ac:dyDescent="0.3">
      <c r="B16" s="95"/>
      <c r="C16" s="9"/>
    </row>
    <row r="17" spans="2:3" x14ac:dyDescent="0.3">
      <c r="B17" s="95" t="s">
        <v>17</v>
      </c>
      <c r="C17" s="5" t="s">
        <v>18</v>
      </c>
    </row>
    <row r="18" spans="2:3" x14ac:dyDescent="0.3">
      <c r="B18" s="95"/>
      <c r="C18" s="9" t="s">
        <v>19</v>
      </c>
    </row>
    <row r="19" spans="2:3" x14ac:dyDescent="0.3">
      <c r="B19" s="95"/>
      <c r="C19" s="5"/>
    </row>
    <row r="20" spans="2:3" x14ac:dyDescent="0.3">
      <c r="B20" s="95"/>
      <c r="C20" s="5"/>
    </row>
    <row r="21" spans="2:3" x14ac:dyDescent="0.3">
      <c r="B21" s="95"/>
      <c r="C21" s="5"/>
    </row>
    <row r="22" spans="2:3" x14ac:dyDescent="0.3">
      <c r="B22" s="95" t="s">
        <v>20</v>
      </c>
      <c r="C22" s="71" t="s">
        <v>21</v>
      </c>
    </row>
    <row r="23" spans="2:3" x14ac:dyDescent="0.3">
      <c r="B23" s="95"/>
      <c r="C23" t="s">
        <v>14</v>
      </c>
    </row>
    <row r="24" spans="2:3" x14ac:dyDescent="0.3">
      <c r="B24" s="95"/>
      <c r="C24" s="9" t="s">
        <v>22</v>
      </c>
    </row>
    <row r="25" spans="2:3" x14ac:dyDescent="0.3">
      <c r="B25" s="95"/>
      <c r="C25" s="15"/>
    </row>
    <row r="26" spans="2:3" x14ac:dyDescent="0.3">
      <c r="B26" s="95"/>
      <c r="C26" s="5"/>
    </row>
    <row r="27" spans="2:3" ht="17.399999999999999" x14ac:dyDescent="0.35">
      <c r="B27" s="38"/>
      <c r="C27" s="39" t="s">
        <v>23</v>
      </c>
    </row>
    <row r="28" spans="2:3" ht="17.399999999999999" x14ac:dyDescent="0.35">
      <c r="B28" s="38"/>
      <c r="C28" s="39" t="s">
        <v>37</v>
      </c>
    </row>
  </sheetData>
  <mergeCells count="5">
    <mergeCell ref="B2:B3"/>
    <mergeCell ref="B4:B8"/>
    <mergeCell ref="B9:B16"/>
    <mergeCell ref="B17:B21"/>
    <mergeCell ref="B22:B2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 1,5-2 года (день 5)</vt:lpstr>
      <vt:lpstr> 3-7 лет (день 5)</vt:lpstr>
      <vt:lpstr>День 5 до 3 лет</vt:lpstr>
      <vt:lpstr>День 5 от 3 лет</vt:lpstr>
      <vt:lpstr>Меню День 5 </vt:lpstr>
      <vt:lpstr>БГП  день 5</vt:lpstr>
      <vt:lpstr>Лист1</vt:lpstr>
      <vt:lpstr>' 3-7 лет (день 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2024-07-29T09:46:45Z</dcterms:modified>
</cp:coreProperties>
</file>