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5"/>
  </bookViews>
  <sheets>
    <sheet name="05.01.2021 1,5-2 года (день 7)" sheetId="5" state="hidden" r:id="rId1"/>
    <sheet name="СВО 3-7 лет " sheetId="10" state="hidden" r:id="rId2"/>
    <sheet name="05.01.2021 3-7 лет (день 7)" sheetId="4" state="hidden" r:id="rId3"/>
    <sheet name="День 7" sheetId="6" state="hidden" r:id="rId4"/>
    <sheet name="БГП  день 7 " sheetId="7" state="hidden" r:id="rId5"/>
    <sheet name="День 5 до 3 лет" sheetId="8" r:id="rId6"/>
    <sheet name="День 5 от 3 лет" sheetId="9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8" l="1"/>
  <c r="B25" i="9"/>
  <c r="B27" i="5" l="1"/>
  <c r="B28" i="5"/>
  <c r="B29" i="5"/>
  <c r="B26" i="5"/>
  <c r="B15" i="5"/>
  <c r="B16" i="5"/>
  <c r="B17" i="5"/>
  <c r="B18" i="5"/>
  <c r="B19" i="5"/>
  <c r="B20" i="5"/>
  <c r="B21" i="5"/>
  <c r="B22" i="5"/>
  <c r="B14" i="5"/>
  <c r="B10" i="5"/>
  <c r="B11" i="5"/>
  <c r="B9" i="5"/>
  <c r="B27" i="10" l="1"/>
  <c r="B106" i="10" s="1"/>
  <c r="B28" i="10"/>
  <c r="B29" i="10"/>
  <c r="B26" i="10"/>
  <c r="B105" i="10" s="1"/>
  <c r="B15" i="10"/>
  <c r="B16" i="10"/>
  <c r="B17" i="10"/>
  <c r="B18" i="10"/>
  <c r="B19" i="10"/>
  <c r="B76" i="10" s="1"/>
  <c r="B20" i="10"/>
  <c r="B21" i="10"/>
  <c r="B89" i="10" s="1"/>
  <c r="B22" i="10"/>
  <c r="B90" i="10" s="1"/>
  <c r="B14" i="10"/>
  <c r="B71" i="10" s="1"/>
  <c r="B10" i="10"/>
  <c r="B11" i="10"/>
  <c r="B9" i="10"/>
  <c r="B55" i="10" s="1"/>
  <c r="K6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I109" i="10"/>
  <c r="AH109" i="10"/>
  <c r="AG109" i="10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109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108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107" i="10"/>
  <c r="BO106" i="10"/>
  <c r="BN106" i="10"/>
  <c r="BM106" i="10"/>
  <c r="BL106" i="10"/>
  <c r="BL110" i="10" s="1"/>
  <c r="BL111" i="10" s="1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N110" i="10" s="1"/>
  <c r="AN111" i="10" s="1"/>
  <c r="AM106" i="10"/>
  <c r="AL106" i="10"/>
  <c r="AK106" i="10"/>
  <c r="AJ106" i="10"/>
  <c r="AI106" i="10"/>
  <c r="AH106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P110" i="10" s="1"/>
  <c r="P111" i="10" s="1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O105" i="10"/>
  <c r="BN105" i="10"/>
  <c r="BM105" i="10"/>
  <c r="BL105" i="10"/>
  <c r="BK105" i="10"/>
  <c r="BJ105" i="10"/>
  <c r="BI105" i="10"/>
  <c r="BH105" i="10"/>
  <c r="BG105" i="10"/>
  <c r="BF105" i="10"/>
  <c r="BF110" i="10" s="1"/>
  <c r="BF111" i="10" s="1"/>
  <c r="BE105" i="10"/>
  <c r="BE110" i="10" s="1"/>
  <c r="BE111" i="10" s="1"/>
  <c r="BD105" i="10"/>
  <c r="BC105" i="10"/>
  <c r="BB105" i="10"/>
  <c r="BA105" i="10"/>
  <c r="AZ105" i="10"/>
  <c r="AY105" i="10"/>
  <c r="AX105" i="10"/>
  <c r="AW105" i="10"/>
  <c r="AV105" i="10"/>
  <c r="AU105" i="10"/>
  <c r="AT105" i="10"/>
  <c r="AT110" i="10" s="1"/>
  <c r="AT111" i="10" s="1"/>
  <c r="AS105" i="10"/>
  <c r="AS110" i="10" s="1"/>
  <c r="AS111" i="10" s="1"/>
  <c r="AR105" i="10"/>
  <c r="AR110" i="10" s="1"/>
  <c r="AR111" i="10" s="1"/>
  <c r="AQ105" i="10"/>
  <c r="AP105" i="10"/>
  <c r="AO105" i="10"/>
  <c r="AN105" i="10"/>
  <c r="AM105" i="10"/>
  <c r="AL105" i="10"/>
  <c r="AK105" i="10"/>
  <c r="AJ105" i="10"/>
  <c r="AI105" i="10"/>
  <c r="AH105" i="10"/>
  <c r="AH110" i="10" s="1"/>
  <c r="AH111" i="10" s="1"/>
  <c r="AG105" i="10"/>
  <c r="AG110" i="10" s="1"/>
  <c r="AG111" i="10" s="1"/>
  <c r="AF105" i="10"/>
  <c r="AE105" i="10"/>
  <c r="AD105" i="10"/>
  <c r="AC105" i="10"/>
  <c r="AB105" i="10"/>
  <c r="AA105" i="10"/>
  <c r="Z105" i="10"/>
  <c r="Y105" i="10"/>
  <c r="X105" i="10"/>
  <c r="W105" i="10"/>
  <c r="V105" i="10"/>
  <c r="V110" i="10" s="1"/>
  <c r="V111" i="10" s="1"/>
  <c r="U105" i="10"/>
  <c r="U110" i="10" s="1"/>
  <c r="U111" i="10" s="1"/>
  <c r="T105" i="10"/>
  <c r="T110" i="10" s="1"/>
  <c r="T111" i="10" s="1"/>
  <c r="S105" i="10"/>
  <c r="R105" i="10"/>
  <c r="Q105" i="10"/>
  <c r="P105" i="10"/>
  <c r="O105" i="10"/>
  <c r="N105" i="10"/>
  <c r="M105" i="10"/>
  <c r="L105" i="10"/>
  <c r="K105" i="10"/>
  <c r="J105" i="10"/>
  <c r="J110" i="10" s="1"/>
  <c r="J111" i="10" s="1"/>
  <c r="I105" i="10"/>
  <c r="I110" i="10" s="1"/>
  <c r="I111" i="10" s="1"/>
  <c r="H105" i="10"/>
  <c r="G105" i="10"/>
  <c r="F105" i="10"/>
  <c r="E105" i="10"/>
  <c r="D105" i="10"/>
  <c r="C105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I93" i="10"/>
  <c r="AH93" i="10"/>
  <c r="AG93" i="10"/>
  <c r="AF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93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I92" i="10"/>
  <c r="AH92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I91" i="10"/>
  <c r="AH91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I90" i="10"/>
  <c r="AH90" i="10"/>
  <c r="AG90" i="10"/>
  <c r="AF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O89" i="10"/>
  <c r="BN89" i="10"/>
  <c r="BM89" i="10"/>
  <c r="BL89" i="10"/>
  <c r="BK89" i="10"/>
  <c r="BJ89" i="10"/>
  <c r="BI89" i="10"/>
  <c r="BH89" i="10"/>
  <c r="BG89" i="10"/>
  <c r="BF89" i="10"/>
  <c r="BF94" i="10" s="1"/>
  <c r="BF95" i="10" s="1"/>
  <c r="BE89" i="10"/>
  <c r="BE94" i="10" s="1"/>
  <c r="BE95" i="10" s="1"/>
  <c r="BD89" i="10"/>
  <c r="BC89" i="10"/>
  <c r="BB89" i="10"/>
  <c r="BA89" i="10"/>
  <c r="AZ89" i="10"/>
  <c r="AY89" i="10"/>
  <c r="AX89" i="10"/>
  <c r="AW89" i="10"/>
  <c r="AV89" i="10"/>
  <c r="AU89" i="10"/>
  <c r="AT89" i="10"/>
  <c r="AT94" i="10" s="1"/>
  <c r="AT95" i="10" s="1"/>
  <c r="AS89" i="10"/>
  <c r="AS94" i="10" s="1"/>
  <c r="AS95" i="10" s="1"/>
  <c r="AR89" i="10"/>
  <c r="AQ89" i="10"/>
  <c r="AP89" i="10"/>
  <c r="AO89" i="10"/>
  <c r="AN89" i="10"/>
  <c r="AM89" i="10"/>
  <c r="AL89" i="10"/>
  <c r="AK89" i="10"/>
  <c r="AJ89" i="10"/>
  <c r="AI89" i="10"/>
  <c r="AH89" i="10"/>
  <c r="AH94" i="10" s="1"/>
  <c r="AH95" i="10" s="1"/>
  <c r="AG89" i="10"/>
  <c r="AG94" i="10" s="1"/>
  <c r="AG95" i="10" s="1"/>
  <c r="AF89" i="10"/>
  <c r="AE89" i="10"/>
  <c r="AD89" i="10"/>
  <c r="AC89" i="10"/>
  <c r="AB89" i="10"/>
  <c r="AA89" i="10"/>
  <c r="Z89" i="10"/>
  <c r="Y89" i="10"/>
  <c r="X89" i="10"/>
  <c r="W89" i="10"/>
  <c r="V89" i="10"/>
  <c r="V94" i="10" s="1"/>
  <c r="V95" i="10" s="1"/>
  <c r="U89" i="10"/>
  <c r="U94" i="10" s="1"/>
  <c r="U95" i="10" s="1"/>
  <c r="T89" i="10"/>
  <c r="S89" i="10"/>
  <c r="R89" i="10"/>
  <c r="Q89" i="10"/>
  <c r="P89" i="10"/>
  <c r="O89" i="10"/>
  <c r="N89" i="10"/>
  <c r="M89" i="10"/>
  <c r="L89" i="10"/>
  <c r="K89" i="10"/>
  <c r="J89" i="10"/>
  <c r="J94" i="10" s="1"/>
  <c r="J95" i="10" s="1"/>
  <c r="I89" i="10"/>
  <c r="I94" i="10" s="1"/>
  <c r="I95" i="10" s="1"/>
  <c r="H89" i="10"/>
  <c r="G89" i="10"/>
  <c r="F89" i="10"/>
  <c r="E89" i="10"/>
  <c r="D89" i="10"/>
  <c r="C89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77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75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74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I73" i="10"/>
  <c r="AH73" i="10"/>
  <c r="AG73" i="10"/>
  <c r="AF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73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I72" i="10"/>
  <c r="AH72" i="10"/>
  <c r="AG72" i="10"/>
  <c r="AF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72" i="10"/>
  <c r="BO71" i="10"/>
  <c r="BO78" i="10" s="1"/>
  <c r="BO79" i="10" s="1"/>
  <c r="BN71" i="10"/>
  <c r="BM71" i="10"/>
  <c r="BL71" i="10"/>
  <c r="BK71" i="10"/>
  <c r="BJ71" i="10"/>
  <c r="BI71" i="10"/>
  <c r="BH71" i="10"/>
  <c r="BG71" i="10"/>
  <c r="BF71" i="10"/>
  <c r="BE71" i="10"/>
  <c r="BD71" i="10"/>
  <c r="BD78" i="10" s="1"/>
  <c r="BD79" i="10" s="1"/>
  <c r="BC71" i="10"/>
  <c r="BC78" i="10" s="1"/>
  <c r="BC79" i="10" s="1"/>
  <c r="BB71" i="10"/>
  <c r="BA71" i="10"/>
  <c r="AZ71" i="10"/>
  <c r="AY71" i="10"/>
  <c r="AX71" i="10"/>
  <c r="AW71" i="10"/>
  <c r="AV71" i="10"/>
  <c r="AU71" i="10"/>
  <c r="AT71" i="10"/>
  <c r="AS71" i="10"/>
  <c r="AR71" i="10"/>
  <c r="AR78" i="10" s="1"/>
  <c r="AR79" i="10" s="1"/>
  <c r="AQ71" i="10"/>
  <c r="AQ78" i="10" s="1"/>
  <c r="AQ79" i="10" s="1"/>
  <c r="AP71" i="10"/>
  <c r="AO71" i="10"/>
  <c r="AN71" i="10"/>
  <c r="AM71" i="10"/>
  <c r="AL71" i="10"/>
  <c r="AK71" i="10"/>
  <c r="AJ71" i="10"/>
  <c r="AI71" i="10"/>
  <c r="AH71" i="10"/>
  <c r="AG71" i="10"/>
  <c r="AF71" i="10"/>
  <c r="AF78" i="10" s="1"/>
  <c r="AF79" i="10" s="1"/>
  <c r="AE71" i="10"/>
  <c r="AE78" i="10" s="1"/>
  <c r="AE79" i="10" s="1"/>
  <c r="AD71" i="10"/>
  <c r="AC71" i="10"/>
  <c r="AB71" i="10"/>
  <c r="AA71" i="10"/>
  <c r="Z71" i="10"/>
  <c r="Y71" i="10"/>
  <c r="X71" i="10"/>
  <c r="W71" i="10"/>
  <c r="V71" i="10"/>
  <c r="U71" i="10"/>
  <c r="T71" i="10"/>
  <c r="T78" i="10" s="1"/>
  <c r="T79" i="10" s="1"/>
  <c r="S71" i="10"/>
  <c r="S78" i="10" s="1"/>
  <c r="S79" i="10" s="1"/>
  <c r="R71" i="10"/>
  <c r="Q71" i="10"/>
  <c r="P71" i="10"/>
  <c r="O71" i="10"/>
  <c r="N71" i="10"/>
  <c r="M71" i="10"/>
  <c r="L71" i="10"/>
  <c r="K71" i="10"/>
  <c r="J71" i="10"/>
  <c r="I71" i="10"/>
  <c r="H71" i="10"/>
  <c r="H78" i="10" s="1"/>
  <c r="H79" i="10" s="1"/>
  <c r="G71" i="10"/>
  <c r="G78" i="10" s="1"/>
  <c r="G79" i="10" s="1"/>
  <c r="F71" i="10"/>
  <c r="E71" i="10"/>
  <c r="D71" i="10"/>
  <c r="BO63" i="10"/>
  <c r="BO64" i="10" s="1"/>
  <c r="BN63" i="10"/>
  <c r="BN64" i="10" s="1"/>
  <c r="BM63" i="10"/>
  <c r="BM81" i="10" s="1"/>
  <c r="BL63" i="10"/>
  <c r="BL64" i="10" s="1"/>
  <c r="BK63" i="10"/>
  <c r="BK64" i="10" s="1"/>
  <c r="BJ63" i="10"/>
  <c r="BJ64" i="10" s="1"/>
  <c r="BI63" i="10"/>
  <c r="BI64" i="10" s="1"/>
  <c r="BH63" i="10"/>
  <c r="BH64" i="10" s="1"/>
  <c r="BG63" i="10"/>
  <c r="BG64" i="10" s="1"/>
  <c r="BF63" i="10"/>
  <c r="BF64" i="10" s="1"/>
  <c r="BE63" i="10"/>
  <c r="BE81" i="10" s="1"/>
  <c r="BD63" i="10"/>
  <c r="BD64" i="10" s="1"/>
  <c r="BC63" i="10"/>
  <c r="BC64" i="10" s="1"/>
  <c r="BB63" i="10"/>
  <c r="BB64" i="10" s="1"/>
  <c r="BA63" i="10"/>
  <c r="BA64" i="10" s="1"/>
  <c r="AZ63" i="10"/>
  <c r="AZ64" i="10" s="1"/>
  <c r="AY63" i="10"/>
  <c r="AY64" i="10" s="1"/>
  <c r="AX63" i="10"/>
  <c r="AX64" i="10" s="1"/>
  <c r="AW63" i="10"/>
  <c r="AW81" i="10" s="1"/>
  <c r="AV63" i="10"/>
  <c r="AV64" i="10" s="1"/>
  <c r="AU63" i="10"/>
  <c r="AU64" i="10" s="1"/>
  <c r="AT63" i="10"/>
  <c r="AT64" i="10" s="1"/>
  <c r="AS63" i="10"/>
  <c r="AS64" i="10" s="1"/>
  <c r="AR63" i="10"/>
  <c r="AR64" i="10" s="1"/>
  <c r="AQ63" i="10"/>
  <c r="AQ64" i="10" s="1"/>
  <c r="AP63" i="10"/>
  <c r="AP64" i="10" s="1"/>
  <c r="AO63" i="10"/>
  <c r="AO81" i="10" s="1"/>
  <c r="AN63" i="10"/>
  <c r="AN64" i="10" s="1"/>
  <c r="AM63" i="10"/>
  <c r="AM64" i="10" s="1"/>
  <c r="AL63" i="10"/>
  <c r="AL64" i="10" s="1"/>
  <c r="AK63" i="10"/>
  <c r="AK64" i="10" s="1"/>
  <c r="AJ63" i="10"/>
  <c r="AJ64" i="10" s="1"/>
  <c r="AI63" i="10"/>
  <c r="AI64" i="10" s="1"/>
  <c r="AH63" i="10"/>
  <c r="AH64" i="10" s="1"/>
  <c r="AG63" i="10"/>
  <c r="AG81" i="10" s="1"/>
  <c r="AF63" i="10"/>
  <c r="AF64" i="10" s="1"/>
  <c r="AE63" i="10"/>
  <c r="AE64" i="10" s="1"/>
  <c r="AD63" i="10"/>
  <c r="AD64" i="10" s="1"/>
  <c r="AC63" i="10"/>
  <c r="AC64" i="10" s="1"/>
  <c r="AB63" i="10"/>
  <c r="AB64" i="10" s="1"/>
  <c r="AA63" i="10"/>
  <c r="AA64" i="10" s="1"/>
  <c r="Z63" i="10"/>
  <c r="Z64" i="10" s="1"/>
  <c r="Y63" i="10"/>
  <c r="Y81" i="10" s="1"/>
  <c r="X63" i="10"/>
  <c r="X64" i="10" s="1"/>
  <c r="W63" i="10"/>
  <c r="W64" i="10" s="1"/>
  <c r="V63" i="10"/>
  <c r="V64" i="10" s="1"/>
  <c r="U63" i="10"/>
  <c r="U64" i="10" s="1"/>
  <c r="T63" i="10"/>
  <c r="T64" i="10" s="1"/>
  <c r="S63" i="10"/>
  <c r="S64" i="10" s="1"/>
  <c r="R63" i="10"/>
  <c r="R64" i="10" s="1"/>
  <c r="Q63" i="10"/>
  <c r="Q81" i="10" s="1"/>
  <c r="P63" i="10"/>
  <c r="P64" i="10" s="1"/>
  <c r="O63" i="10"/>
  <c r="O64" i="10" s="1"/>
  <c r="N63" i="10"/>
  <c r="N64" i="10" s="1"/>
  <c r="M63" i="10"/>
  <c r="M64" i="10" s="1"/>
  <c r="L63" i="10"/>
  <c r="L64" i="10" s="1"/>
  <c r="K63" i="10"/>
  <c r="K64" i="10" s="1"/>
  <c r="J63" i="10"/>
  <c r="J64" i="10" s="1"/>
  <c r="I63" i="10"/>
  <c r="I81" i="10" s="1"/>
  <c r="H63" i="10"/>
  <c r="H64" i="10" s="1"/>
  <c r="G63" i="10"/>
  <c r="G64" i="10" s="1"/>
  <c r="F63" i="10"/>
  <c r="F64" i="10" s="1"/>
  <c r="E63" i="10"/>
  <c r="E64" i="10" s="1"/>
  <c r="D63" i="10"/>
  <c r="D64" i="10" s="1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59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58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57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56" i="10"/>
  <c r="BO55" i="10"/>
  <c r="BN55" i="10"/>
  <c r="BM55" i="10"/>
  <c r="BL55" i="10"/>
  <c r="BK55" i="10"/>
  <c r="BJ55" i="10"/>
  <c r="BI55" i="10"/>
  <c r="BH55" i="10"/>
  <c r="BH60" i="10" s="1"/>
  <c r="BH61" i="10" s="1"/>
  <c r="BG55" i="10"/>
  <c r="BG60" i="10" s="1"/>
  <c r="BG61" i="10" s="1"/>
  <c r="BF55" i="10"/>
  <c r="BE55" i="10"/>
  <c r="BD55" i="10"/>
  <c r="BC55" i="10"/>
  <c r="BB55" i="10"/>
  <c r="BA55" i="10"/>
  <c r="AZ55" i="10"/>
  <c r="AY55" i="10"/>
  <c r="AX55" i="10"/>
  <c r="AW55" i="10"/>
  <c r="AV55" i="10"/>
  <c r="AV60" i="10" s="1"/>
  <c r="AV61" i="10" s="1"/>
  <c r="AU55" i="10"/>
  <c r="AU60" i="10" s="1"/>
  <c r="AU61" i="10" s="1"/>
  <c r="AT55" i="10"/>
  <c r="AS55" i="10"/>
  <c r="AR55" i="10"/>
  <c r="AQ55" i="10"/>
  <c r="AP55" i="10"/>
  <c r="AO55" i="10"/>
  <c r="AN55" i="10"/>
  <c r="AM55" i="10"/>
  <c r="AL55" i="10"/>
  <c r="AK55" i="10"/>
  <c r="AJ55" i="10"/>
  <c r="AJ60" i="10" s="1"/>
  <c r="AJ61" i="10" s="1"/>
  <c r="AI55" i="10"/>
  <c r="AI60" i="10" s="1"/>
  <c r="AI61" i="10" s="1"/>
  <c r="AH55" i="10"/>
  <c r="AG55" i="10"/>
  <c r="AF55" i="10"/>
  <c r="AE55" i="10"/>
  <c r="AD55" i="10"/>
  <c r="AC55" i="10"/>
  <c r="AB55" i="10"/>
  <c r="AA55" i="10"/>
  <c r="Z55" i="10"/>
  <c r="Y55" i="10"/>
  <c r="X55" i="10"/>
  <c r="X60" i="10" s="1"/>
  <c r="X61" i="10" s="1"/>
  <c r="W55" i="10"/>
  <c r="W60" i="10" s="1"/>
  <c r="W61" i="10" s="1"/>
  <c r="V55" i="10"/>
  <c r="U55" i="10"/>
  <c r="T55" i="10"/>
  <c r="S55" i="10"/>
  <c r="R55" i="10"/>
  <c r="Q55" i="10"/>
  <c r="P55" i="10"/>
  <c r="O55" i="10"/>
  <c r="N55" i="10"/>
  <c r="M55" i="10"/>
  <c r="L55" i="10"/>
  <c r="L60" i="10" s="1"/>
  <c r="L61" i="10" s="1"/>
  <c r="K55" i="10"/>
  <c r="K60" i="10" s="1"/>
  <c r="K61" i="10" s="1"/>
  <c r="J55" i="10"/>
  <c r="I55" i="10"/>
  <c r="H55" i="10"/>
  <c r="G55" i="10"/>
  <c r="F55" i="10"/>
  <c r="E55" i="10"/>
  <c r="D55" i="10"/>
  <c r="C55" i="10"/>
  <c r="BO53" i="10"/>
  <c r="BO69" i="10" s="1"/>
  <c r="BO87" i="10" s="1"/>
  <c r="BO103" i="10" s="1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V32" i="10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Z32" i="10" s="1"/>
  <c r="AY31" i="10"/>
  <c r="AY32" i="10" s="1"/>
  <c r="AX31" i="10"/>
  <c r="AX32" i="10" s="1"/>
  <c r="AW31" i="10"/>
  <c r="AW32" i="10" s="1"/>
  <c r="AV31" i="10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I31" i="10"/>
  <c r="AI32" i="10" s="1"/>
  <c r="AH31" i="10"/>
  <c r="AH32" i="10" s="1"/>
  <c r="AG31" i="10"/>
  <c r="AG32" i="10" s="1"/>
  <c r="AF31" i="10"/>
  <c r="AF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6" i="10"/>
  <c r="C21" i="10"/>
  <c r="C14" i="10"/>
  <c r="C9" i="10"/>
  <c r="BN7" i="10"/>
  <c r="BN53" i="10" s="1"/>
  <c r="BN69" i="10" s="1"/>
  <c r="BN87" i="10" s="1"/>
  <c r="BN103" i="10" s="1"/>
  <c r="BM7" i="10"/>
  <c r="BM53" i="10" s="1"/>
  <c r="BM69" i="10" s="1"/>
  <c r="BM87" i="10" s="1"/>
  <c r="BM103" i="10" s="1"/>
  <c r="BL7" i="10"/>
  <c r="BL53" i="10" s="1"/>
  <c r="BL69" i="10" s="1"/>
  <c r="BL87" i="10" s="1"/>
  <c r="BL103" i="10" s="1"/>
  <c r="BK7" i="10"/>
  <c r="BK53" i="10" s="1"/>
  <c r="BK69" i="10" s="1"/>
  <c r="BK87" i="10" s="1"/>
  <c r="BK103" i="10" s="1"/>
  <c r="BJ7" i="10"/>
  <c r="BJ53" i="10" s="1"/>
  <c r="BJ69" i="10" s="1"/>
  <c r="BJ87" i="10" s="1"/>
  <c r="BJ103" i="10" s="1"/>
  <c r="BI7" i="10"/>
  <c r="BI53" i="10" s="1"/>
  <c r="BI69" i="10" s="1"/>
  <c r="BI87" i="10" s="1"/>
  <c r="BI103" i="10" s="1"/>
  <c r="BH7" i="10"/>
  <c r="BH53" i="10" s="1"/>
  <c r="BH69" i="10" s="1"/>
  <c r="BH87" i="10" s="1"/>
  <c r="BH103" i="10" s="1"/>
  <c r="BG7" i="10"/>
  <c r="BG53" i="10" s="1"/>
  <c r="BG69" i="10" s="1"/>
  <c r="BG87" i="10" s="1"/>
  <c r="BG103" i="10" s="1"/>
  <c r="BF7" i="10"/>
  <c r="BF53" i="10" s="1"/>
  <c r="BF69" i="10" s="1"/>
  <c r="BF87" i="10" s="1"/>
  <c r="BF103" i="10" s="1"/>
  <c r="BE7" i="10"/>
  <c r="BE53" i="10" s="1"/>
  <c r="BE69" i="10" s="1"/>
  <c r="BE87" i="10" s="1"/>
  <c r="BE103" i="10" s="1"/>
  <c r="BD7" i="10"/>
  <c r="BD53" i="10" s="1"/>
  <c r="BD69" i="10" s="1"/>
  <c r="BD87" i="10" s="1"/>
  <c r="BD103" i="10" s="1"/>
  <c r="BC7" i="10"/>
  <c r="BC53" i="10" s="1"/>
  <c r="BC69" i="10" s="1"/>
  <c r="BC87" i="10" s="1"/>
  <c r="BC103" i="10" s="1"/>
  <c r="BB7" i="10"/>
  <c r="BB53" i="10" s="1"/>
  <c r="BB69" i="10" s="1"/>
  <c r="BB87" i="10" s="1"/>
  <c r="BB103" i="10" s="1"/>
  <c r="BA7" i="10"/>
  <c r="BA53" i="10" s="1"/>
  <c r="BA69" i="10" s="1"/>
  <c r="BA87" i="10" s="1"/>
  <c r="BA103" i="10" s="1"/>
  <c r="AZ7" i="10"/>
  <c r="AZ53" i="10" s="1"/>
  <c r="AZ69" i="10" s="1"/>
  <c r="AZ87" i="10" s="1"/>
  <c r="AZ103" i="10" s="1"/>
  <c r="AY7" i="10"/>
  <c r="AY53" i="10" s="1"/>
  <c r="AY69" i="10" s="1"/>
  <c r="AY87" i="10" s="1"/>
  <c r="AY103" i="10" s="1"/>
  <c r="AX7" i="10"/>
  <c r="AX53" i="10" s="1"/>
  <c r="AX69" i="10" s="1"/>
  <c r="AX87" i="10" s="1"/>
  <c r="AX103" i="10" s="1"/>
  <c r="AW7" i="10"/>
  <c r="AW53" i="10" s="1"/>
  <c r="AW69" i="10" s="1"/>
  <c r="AW87" i="10" s="1"/>
  <c r="AW103" i="10" s="1"/>
  <c r="AV7" i="10"/>
  <c r="AV53" i="10" s="1"/>
  <c r="AV69" i="10" s="1"/>
  <c r="AV87" i="10" s="1"/>
  <c r="AV103" i="10" s="1"/>
  <c r="AU7" i="10"/>
  <c r="AU53" i="10" s="1"/>
  <c r="AU69" i="10" s="1"/>
  <c r="AU87" i="10" s="1"/>
  <c r="AU103" i="10" s="1"/>
  <c r="AT7" i="10"/>
  <c r="AT53" i="10" s="1"/>
  <c r="AT69" i="10" s="1"/>
  <c r="AT87" i="10" s="1"/>
  <c r="AT103" i="10" s="1"/>
  <c r="AS7" i="10"/>
  <c r="AS53" i="10" s="1"/>
  <c r="AS69" i="10" s="1"/>
  <c r="AS87" i="10" s="1"/>
  <c r="AS103" i="10" s="1"/>
  <c r="AR7" i="10"/>
  <c r="AR53" i="10" s="1"/>
  <c r="AR69" i="10" s="1"/>
  <c r="AR87" i="10" s="1"/>
  <c r="AR103" i="10" s="1"/>
  <c r="AQ7" i="10"/>
  <c r="AQ53" i="10" s="1"/>
  <c r="AQ69" i="10" s="1"/>
  <c r="AQ87" i="10" s="1"/>
  <c r="AQ103" i="10" s="1"/>
  <c r="AP7" i="10"/>
  <c r="AP53" i="10" s="1"/>
  <c r="AP69" i="10" s="1"/>
  <c r="AP87" i="10" s="1"/>
  <c r="AP103" i="10" s="1"/>
  <c r="AO7" i="10"/>
  <c r="AO53" i="10" s="1"/>
  <c r="AO69" i="10" s="1"/>
  <c r="AO87" i="10" s="1"/>
  <c r="AO103" i="10" s="1"/>
  <c r="AN7" i="10"/>
  <c r="AN53" i="10" s="1"/>
  <c r="AN69" i="10" s="1"/>
  <c r="AN87" i="10" s="1"/>
  <c r="AN103" i="10" s="1"/>
  <c r="AM7" i="10"/>
  <c r="AM53" i="10" s="1"/>
  <c r="AM69" i="10" s="1"/>
  <c r="AM87" i="10" s="1"/>
  <c r="AM103" i="10" s="1"/>
  <c r="AL7" i="10"/>
  <c r="AL53" i="10" s="1"/>
  <c r="AL69" i="10" s="1"/>
  <c r="AL87" i="10" s="1"/>
  <c r="AL103" i="10" s="1"/>
  <c r="AK7" i="10"/>
  <c r="AK53" i="10" s="1"/>
  <c r="AK69" i="10" s="1"/>
  <c r="AK87" i="10" s="1"/>
  <c r="AK103" i="10" s="1"/>
  <c r="AJ7" i="10"/>
  <c r="AJ53" i="10" s="1"/>
  <c r="AJ69" i="10" s="1"/>
  <c r="AJ87" i="10" s="1"/>
  <c r="AJ103" i="10" s="1"/>
  <c r="AI7" i="10"/>
  <c r="AI53" i="10" s="1"/>
  <c r="AI69" i="10" s="1"/>
  <c r="AI87" i="10" s="1"/>
  <c r="AI103" i="10" s="1"/>
  <c r="AH7" i="10"/>
  <c r="AH53" i="10" s="1"/>
  <c r="AH69" i="10" s="1"/>
  <c r="AH87" i="10" s="1"/>
  <c r="AH103" i="10" s="1"/>
  <c r="AG7" i="10"/>
  <c r="AG53" i="10" s="1"/>
  <c r="AG69" i="10" s="1"/>
  <c r="AG87" i="10" s="1"/>
  <c r="AG103" i="10" s="1"/>
  <c r="AF7" i="10"/>
  <c r="AF53" i="10" s="1"/>
  <c r="AF69" i="10" s="1"/>
  <c r="AF87" i="10" s="1"/>
  <c r="AF103" i="10" s="1"/>
  <c r="AE7" i="10"/>
  <c r="AE53" i="10" s="1"/>
  <c r="AE69" i="10" s="1"/>
  <c r="AE87" i="10" s="1"/>
  <c r="AE103" i="10" s="1"/>
  <c r="AD7" i="10"/>
  <c r="AD53" i="10" s="1"/>
  <c r="AD69" i="10" s="1"/>
  <c r="AD87" i="10" s="1"/>
  <c r="AD103" i="10" s="1"/>
  <c r="AC7" i="10"/>
  <c r="AC53" i="10" s="1"/>
  <c r="AC69" i="10" s="1"/>
  <c r="AC87" i="10" s="1"/>
  <c r="AC103" i="10" s="1"/>
  <c r="AB7" i="10"/>
  <c r="AB53" i="10" s="1"/>
  <c r="AB69" i="10" s="1"/>
  <c r="AB87" i="10" s="1"/>
  <c r="AB103" i="10" s="1"/>
  <c r="AA7" i="10"/>
  <c r="AA53" i="10" s="1"/>
  <c r="AA69" i="10" s="1"/>
  <c r="AA87" i="10" s="1"/>
  <c r="AA103" i="10" s="1"/>
  <c r="Z7" i="10"/>
  <c r="Z53" i="10" s="1"/>
  <c r="Z69" i="10" s="1"/>
  <c r="Z87" i="10" s="1"/>
  <c r="Z103" i="10" s="1"/>
  <c r="Y7" i="10"/>
  <c r="Y53" i="10" s="1"/>
  <c r="Y69" i="10" s="1"/>
  <c r="Y87" i="10" s="1"/>
  <c r="Y103" i="10" s="1"/>
  <c r="X7" i="10"/>
  <c r="X53" i="10" s="1"/>
  <c r="X69" i="10" s="1"/>
  <c r="X87" i="10" s="1"/>
  <c r="X103" i="10" s="1"/>
  <c r="W7" i="10"/>
  <c r="V7" i="10"/>
  <c r="V53" i="10" s="1"/>
  <c r="V69" i="10" s="1"/>
  <c r="V87" i="10" s="1"/>
  <c r="V103" i="10" s="1"/>
  <c r="U7" i="10"/>
  <c r="U53" i="10" s="1"/>
  <c r="U69" i="10" s="1"/>
  <c r="U87" i="10" s="1"/>
  <c r="U103" i="10" s="1"/>
  <c r="T7" i="10"/>
  <c r="T53" i="10" s="1"/>
  <c r="T69" i="10" s="1"/>
  <c r="T87" i="10" s="1"/>
  <c r="T103" i="10" s="1"/>
  <c r="S7" i="10"/>
  <c r="S53" i="10" s="1"/>
  <c r="S69" i="10" s="1"/>
  <c r="S87" i="10" s="1"/>
  <c r="S103" i="10" s="1"/>
  <c r="R7" i="10"/>
  <c r="R53" i="10" s="1"/>
  <c r="R69" i="10" s="1"/>
  <c r="R87" i="10" s="1"/>
  <c r="R103" i="10" s="1"/>
  <c r="Q7" i="10"/>
  <c r="Q53" i="10" s="1"/>
  <c r="Q69" i="10" s="1"/>
  <c r="Q87" i="10" s="1"/>
  <c r="Q103" i="10" s="1"/>
  <c r="P7" i="10"/>
  <c r="P53" i="10" s="1"/>
  <c r="P69" i="10" s="1"/>
  <c r="P87" i="10" s="1"/>
  <c r="P103" i="10" s="1"/>
  <c r="O7" i="10"/>
  <c r="O53" i="10" s="1"/>
  <c r="O69" i="10" s="1"/>
  <c r="O87" i="10" s="1"/>
  <c r="O103" i="10" s="1"/>
  <c r="N7" i="10"/>
  <c r="N53" i="10" s="1"/>
  <c r="N69" i="10" s="1"/>
  <c r="N87" i="10" s="1"/>
  <c r="N103" i="10" s="1"/>
  <c r="M7" i="10"/>
  <c r="M53" i="10" s="1"/>
  <c r="M69" i="10" s="1"/>
  <c r="M87" i="10" s="1"/>
  <c r="M103" i="10" s="1"/>
  <c r="L7" i="10"/>
  <c r="L53" i="10" s="1"/>
  <c r="L69" i="10" s="1"/>
  <c r="L87" i="10" s="1"/>
  <c r="L103" i="10" s="1"/>
  <c r="K7" i="10"/>
  <c r="K53" i="10" s="1"/>
  <c r="K69" i="10" s="1"/>
  <c r="K87" i="10" s="1"/>
  <c r="K103" i="10" s="1"/>
  <c r="J7" i="10"/>
  <c r="J53" i="10" s="1"/>
  <c r="J69" i="10" s="1"/>
  <c r="J87" i="10" s="1"/>
  <c r="J103" i="10" s="1"/>
  <c r="I7" i="10"/>
  <c r="I53" i="10" s="1"/>
  <c r="I69" i="10" s="1"/>
  <c r="I87" i="10" s="1"/>
  <c r="I103" i="10" s="1"/>
  <c r="H7" i="10"/>
  <c r="H53" i="10" s="1"/>
  <c r="H69" i="10" s="1"/>
  <c r="H87" i="10" s="1"/>
  <c r="H103" i="10" s="1"/>
  <c r="G7" i="10"/>
  <c r="G53" i="10" s="1"/>
  <c r="G69" i="10" s="1"/>
  <c r="G87" i="10" s="1"/>
  <c r="G103" i="10" s="1"/>
  <c r="F7" i="10"/>
  <c r="F53" i="10" s="1"/>
  <c r="F69" i="10" s="1"/>
  <c r="F87" i="10" s="1"/>
  <c r="F103" i="10" s="1"/>
  <c r="E7" i="10"/>
  <c r="E53" i="10" s="1"/>
  <c r="E69" i="10" s="1"/>
  <c r="E87" i="10" s="1"/>
  <c r="E103" i="10" s="1"/>
  <c r="D7" i="10"/>
  <c r="D53" i="10" s="1"/>
  <c r="D69" i="10" s="1"/>
  <c r="D87" i="10" s="1"/>
  <c r="D103" i="10" s="1"/>
  <c r="G5" i="9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K60" i="10" l="1"/>
  <c r="AK61" i="10" s="1"/>
  <c r="AS78" i="10"/>
  <c r="AS79" i="10" s="1"/>
  <c r="AU94" i="10"/>
  <c r="AU95" i="10" s="1"/>
  <c r="AX60" i="10"/>
  <c r="AX61" i="10" s="1"/>
  <c r="BF78" i="10"/>
  <c r="BF79" i="10" s="1"/>
  <c r="BF83" i="10" s="1"/>
  <c r="BH94" i="10"/>
  <c r="BH95" i="10" s="1"/>
  <c r="K110" i="10"/>
  <c r="K111" i="10" s="1"/>
  <c r="BG110" i="10"/>
  <c r="BG111" i="10" s="1"/>
  <c r="O60" i="10"/>
  <c r="O61" i="10" s="1"/>
  <c r="AA60" i="10"/>
  <c r="AA61" i="10" s="1"/>
  <c r="AA65" i="10" s="1"/>
  <c r="AM60" i="10"/>
  <c r="AM61" i="10" s="1"/>
  <c r="AM66" i="10" s="1"/>
  <c r="AY60" i="10"/>
  <c r="AY61" i="10" s="1"/>
  <c r="AY65" i="10" s="1"/>
  <c r="BK60" i="10"/>
  <c r="BK61" i="10" s="1"/>
  <c r="K78" i="10"/>
  <c r="K79" i="10" s="1"/>
  <c r="W78" i="10"/>
  <c r="W79" i="10" s="1"/>
  <c r="AI78" i="10"/>
  <c r="AI79" i="10" s="1"/>
  <c r="AU78" i="10"/>
  <c r="AU79" i="10" s="1"/>
  <c r="BG78" i="10"/>
  <c r="BG79" i="10" s="1"/>
  <c r="M94" i="10"/>
  <c r="M95" i="10" s="1"/>
  <c r="Y94" i="10"/>
  <c r="Y95" i="10" s="1"/>
  <c r="AK94" i="10"/>
  <c r="AK95" i="10" s="1"/>
  <c r="AW94" i="10"/>
  <c r="AW95" i="10" s="1"/>
  <c r="BI94" i="10"/>
  <c r="BI95" i="10" s="1"/>
  <c r="L110" i="10"/>
  <c r="L111" i="10" s="1"/>
  <c r="AJ110" i="10"/>
  <c r="AJ111" i="10" s="1"/>
  <c r="BH110" i="10"/>
  <c r="BH111" i="10" s="1"/>
  <c r="H110" i="10"/>
  <c r="H111" i="10" s="1"/>
  <c r="AF110" i="10"/>
  <c r="AF111" i="10" s="1"/>
  <c r="BD110" i="10"/>
  <c r="BD111" i="10" s="1"/>
  <c r="D60" i="10"/>
  <c r="D61" i="10" s="1"/>
  <c r="D65" i="10" s="1"/>
  <c r="P60" i="10"/>
  <c r="P61" i="10" s="1"/>
  <c r="AB60" i="10"/>
  <c r="AB61" i="10" s="1"/>
  <c r="AN60" i="10"/>
  <c r="AN61" i="10" s="1"/>
  <c r="AN66" i="10" s="1"/>
  <c r="AZ60" i="10"/>
  <c r="AZ61" i="10" s="1"/>
  <c r="AZ66" i="10" s="1"/>
  <c r="BL60" i="10"/>
  <c r="BL61" i="10" s="1"/>
  <c r="BL66" i="10" s="1"/>
  <c r="L78" i="10"/>
  <c r="L79" i="10" s="1"/>
  <c r="L84" i="10" s="1"/>
  <c r="X78" i="10"/>
  <c r="AJ78" i="10"/>
  <c r="AJ79" i="10" s="1"/>
  <c r="AV78" i="10"/>
  <c r="AV79" i="10" s="1"/>
  <c r="BH78" i="10"/>
  <c r="BH79" i="10" s="1"/>
  <c r="N94" i="10"/>
  <c r="N95" i="10" s="1"/>
  <c r="Z94" i="10"/>
  <c r="Z95" i="10" s="1"/>
  <c r="AL94" i="10"/>
  <c r="AL95" i="10" s="1"/>
  <c r="AX94" i="10"/>
  <c r="AX95" i="10" s="1"/>
  <c r="BJ94" i="10"/>
  <c r="BJ95" i="10" s="1"/>
  <c r="M110" i="10"/>
  <c r="M111" i="10" s="1"/>
  <c r="Y110" i="10"/>
  <c r="Y111" i="10" s="1"/>
  <c r="AK110" i="10"/>
  <c r="AK111" i="10" s="1"/>
  <c r="AW110" i="10"/>
  <c r="AW111" i="10" s="1"/>
  <c r="BI110" i="10"/>
  <c r="BI111" i="10" s="1"/>
  <c r="M60" i="10"/>
  <c r="M61" i="10" s="1"/>
  <c r="BE78" i="10"/>
  <c r="BE79" i="10" s="1"/>
  <c r="AI94" i="10"/>
  <c r="AI95" i="10" s="1"/>
  <c r="N60" i="10"/>
  <c r="N61" i="10" s="1"/>
  <c r="N65" i="10" s="1"/>
  <c r="AH78" i="10"/>
  <c r="AH79" i="10" s="1"/>
  <c r="X94" i="10"/>
  <c r="AU110" i="10"/>
  <c r="AU111" i="10" s="1"/>
  <c r="BM60" i="10"/>
  <c r="BM61" i="10" s="1"/>
  <c r="O94" i="10"/>
  <c r="O95" i="10" s="1"/>
  <c r="AY94" i="10"/>
  <c r="AY95" i="10" s="1"/>
  <c r="Z110" i="10"/>
  <c r="Z111" i="10" s="1"/>
  <c r="BJ110" i="10"/>
  <c r="BJ111" i="10" s="1"/>
  <c r="R60" i="10"/>
  <c r="R61" i="10" s="1"/>
  <c r="BN60" i="10"/>
  <c r="BN61" i="10" s="1"/>
  <c r="N78" i="10"/>
  <c r="N79" i="10" s="1"/>
  <c r="N83" i="10" s="1"/>
  <c r="AX78" i="10"/>
  <c r="AX79" i="10" s="1"/>
  <c r="AB94" i="10"/>
  <c r="AB95" i="10" s="1"/>
  <c r="BK110" i="10"/>
  <c r="BK111" i="10" s="1"/>
  <c r="G60" i="10"/>
  <c r="G61" i="10" s="1"/>
  <c r="S60" i="10"/>
  <c r="S61" i="10" s="1"/>
  <c r="S66" i="10" s="1"/>
  <c r="AE60" i="10"/>
  <c r="AE61" i="10" s="1"/>
  <c r="AE65" i="10" s="1"/>
  <c r="AQ60" i="10"/>
  <c r="AQ61" i="10" s="1"/>
  <c r="AQ65" i="10" s="1"/>
  <c r="BC60" i="10"/>
  <c r="BC61" i="10" s="1"/>
  <c r="BO60" i="10"/>
  <c r="BO61" i="10" s="1"/>
  <c r="O78" i="10"/>
  <c r="O79" i="10" s="1"/>
  <c r="AA78" i="10"/>
  <c r="AA79" i="10" s="1"/>
  <c r="AM78" i="10"/>
  <c r="AM79" i="10" s="1"/>
  <c r="AY78" i="10"/>
  <c r="AY79" i="10" s="1"/>
  <c r="BK78" i="10"/>
  <c r="BK79" i="10" s="1"/>
  <c r="E94" i="10"/>
  <c r="E95" i="10" s="1"/>
  <c r="Q94" i="10"/>
  <c r="Q95" i="10" s="1"/>
  <c r="AC94" i="10"/>
  <c r="AC95" i="10" s="1"/>
  <c r="AO94" i="10"/>
  <c r="AO95" i="10" s="1"/>
  <c r="BA94" i="10"/>
  <c r="BA95" i="10" s="1"/>
  <c r="BM94" i="10"/>
  <c r="BM95" i="10" s="1"/>
  <c r="D110" i="10"/>
  <c r="D111" i="10" s="1"/>
  <c r="AB110" i="10"/>
  <c r="AB111" i="10" s="1"/>
  <c r="AZ110" i="10"/>
  <c r="AZ111" i="10" s="1"/>
  <c r="X110" i="10"/>
  <c r="X111" i="10" s="1"/>
  <c r="AV110" i="10"/>
  <c r="AV111" i="10" s="1"/>
  <c r="AW60" i="10"/>
  <c r="AW61" i="10" s="1"/>
  <c r="AG78" i="10"/>
  <c r="AG79" i="10" s="1"/>
  <c r="AG83" i="10" s="1"/>
  <c r="BJ60" i="10"/>
  <c r="BJ61" i="10" s="1"/>
  <c r="BJ66" i="10" s="1"/>
  <c r="J78" i="10"/>
  <c r="J79" i="10" s="1"/>
  <c r="AV94" i="10"/>
  <c r="AV95" i="10" s="1"/>
  <c r="E60" i="10"/>
  <c r="E61" i="10" s="1"/>
  <c r="E65" i="10" s="1"/>
  <c r="BA60" i="10"/>
  <c r="BA61" i="10" s="1"/>
  <c r="BI78" i="10"/>
  <c r="BI79" i="10" s="1"/>
  <c r="F60" i="10"/>
  <c r="F61" i="10" s="1"/>
  <c r="AP60" i="10"/>
  <c r="AP61" i="10" s="1"/>
  <c r="BJ78" i="10"/>
  <c r="BJ79" i="10" s="1"/>
  <c r="D94" i="10"/>
  <c r="D95" i="10" s="1"/>
  <c r="BL94" i="10"/>
  <c r="BL95" i="10" s="1"/>
  <c r="AM110" i="10"/>
  <c r="AM111" i="10" s="1"/>
  <c r="H60" i="10"/>
  <c r="H61" i="10" s="1"/>
  <c r="H66" i="10" s="1"/>
  <c r="T60" i="10"/>
  <c r="T61" i="10" s="1"/>
  <c r="T65" i="10" s="1"/>
  <c r="AF60" i="10"/>
  <c r="AF61" i="10" s="1"/>
  <c r="AR60" i="10"/>
  <c r="AR61" i="10" s="1"/>
  <c r="AR65" i="10" s="1"/>
  <c r="BD60" i="10"/>
  <c r="BD61" i="10" s="1"/>
  <c r="D78" i="10"/>
  <c r="D79" i="10" s="1"/>
  <c r="P78" i="10"/>
  <c r="P79" i="10" s="1"/>
  <c r="AB78" i="10"/>
  <c r="AB79" i="10" s="1"/>
  <c r="AN78" i="10"/>
  <c r="AN79" i="10" s="1"/>
  <c r="AZ78" i="10"/>
  <c r="AZ79" i="10" s="1"/>
  <c r="AZ84" i="10" s="1"/>
  <c r="BL78" i="10"/>
  <c r="BL79" i="10" s="1"/>
  <c r="F94" i="10"/>
  <c r="F95" i="10" s="1"/>
  <c r="R94" i="10"/>
  <c r="R95" i="10" s="1"/>
  <c r="AD94" i="10"/>
  <c r="AD95" i="10" s="1"/>
  <c r="AP94" i="10"/>
  <c r="AP95" i="10" s="1"/>
  <c r="BB94" i="10"/>
  <c r="BB95" i="10" s="1"/>
  <c r="BN94" i="10"/>
  <c r="BN95" i="10" s="1"/>
  <c r="E110" i="10"/>
  <c r="E111" i="10" s="1"/>
  <c r="Q110" i="10"/>
  <c r="Q111" i="10" s="1"/>
  <c r="AC110" i="10"/>
  <c r="AC111" i="10" s="1"/>
  <c r="AO110" i="10"/>
  <c r="AO111" i="10" s="1"/>
  <c r="BA110" i="10"/>
  <c r="BA111" i="10" s="1"/>
  <c r="BM110" i="10"/>
  <c r="BM111" i="10" s="1"/>
  <c r="Y60" i="10"/>
  <c r="Y61" i="10" s="1"/>
  <c r="Y65" i="10" s="1"/>
  <c r="I78" i="10"/>
  <c r="I79" i="10" s="1"/>
  <c r="I83" i="10" s="1"/>
  <c r="W94" i="10"/>
  <c r="W95" i="10" s="1"/>
  <c r="Z60" i="10"/>
  <c r="Z61" i="10" s="1"/>
  <c r="Z65" i="10" s="1"/>
  <c r="V78" i="10"/>
  <c r="V79" i="10" s="1"/>
  <c r="L94" i="10"/>
  <c r="L95" i="10" s="1"/>
  <c r="AI110" i="10"/>
  <c r="AI111" i="10" s="1"/>
  <c r="AC60" i="10"/>
  <c r="AC61" i="10" s="1"/>
  <c r="Y78" i="10"/>
  <c r="Y79" i="10" s="1"/>
  <c r="AW78" i="10"/>
  <c r="AW79" i="10" s="1"/>
  <c r="AM94" i="10"/>
  <c r="AM95" i="10" s="1"/>
  <c r="N110" i="10"/>
  <c r="N111" i="10" s="1"/>
  <c r="AL110" i="10"/>
  <c r="AL111" i="10" s="1"/>
  <c r="AD60" i="10"/>
  <c r="AD61" i="10" s="1"/>
  <c r="Z78" i="10"/>
  <c r="Z79" i="10" s="1"/>
  <c r="P94" i="10"/>
  <c r="P95" i="10" s="1"/>
  <c r="AZ94" i="10"/>
  <c r="AZ95" i="10" s="1"/>
  <c r="AA110" i="10"/>
  <c r="AA111" i="10" s="1"/>
  <c r="I60" i="10"/>
  <c r="I61" i="10" s="1"/>
  <c r="U60" i="10"/>
  <c r="U61" i="10" s="1"/>
  <c r="AG60" i="10"/>
  <c r="AG61" i="10" s="1"/>
  <c r="AG66" i="10" s="1"/>
  <c r="AS60" i="10"/>
  <c r="AS61" i="10" s="1"/>
  <c r="BE60" i="10"/>
  <c r="BE61" i="10" s="1"/>
  <c r="BE66" i="10" s="1"/>
  <c r="Q78" i="10"/>
  <c r="Q79" i="10" s="1"/>
  <c r="AC78" i="10"/>
  <c r="AC79" i="10" s="1"/>
  <c r="AO78" i="10"/>
  <c r="AO79" i="10" s="1"/>
  <c r="AO83" i="10" s="1"/>
  <c r="BA78" i="10"/>
  <c r="BA79" i="10" s="1"/>
  <c r="BA84" i="10" s="1"/>
  <c r="BM78" i="10"/>
  <c r="BM79" i="10" s="1"/>
  <c r="BM83" i="10" s="1"/>
  <c r="G94" i="10"/>
  <c r="G95" i="10" s="1"/>
  <c r="S94" i="10"/>
  <c r="S95" i="10" s="1"/>
  <c r="AE94" i="10"/>
  <c r="AE95" i="10" s="1"/>
  <c r="AQ94" i="10"/>
  <c r="AQ95" i="10" s="1"/>
  <c r="BC94" i="10"/>
  <c r="BC95" i="10" s="1"/>
  <c r="BO94" i="10"/>
  <c r="BO95" i="10" s="1"/>
  <c r="F110" i="10"/>
  <c r="F111" i="10" s="1"/>
  <c r="R110" i="10"/>
  <c r="R111" i="10" s="1"/>
  <c r="AD110" i="10"/>
  <c r="AD111" i="10" s="1"/>
  <c r="AP110" i="10"/>
  <c r="AP111" i="10" s="1"/>
  <c r="BB110" i="10"/>
  <c r="BB111" i="10" s="1"/>
  <c r="BN110" i="10"/>
  <c r="BN111" i="10" s="1"/>
  <c r="BI60" i="10"/>
  <c r="BI61" i="10" s="1"/>
  <c r="BI65" i="10" s="1"/>
  <c r="U78" i="10"/>
  <c r="U79" i="10" s="1"/>
  <c r="K94" i="10"/>
  <c r="K95" i="10" s="1"/>
  <c r="BG94" i="10"/>
  <c r="BG95" i="10" s="1"/>
  <c r="AL60" i="10"/>
  <c r="AL61" i="10" s="1"/>
  <c r="AT78" i="10"/>
  <c r="AT79" i="10" s="1"/>
  <c r="AJ94" i="10"/>
  <c r="AJ95" i="10" s="1"/>
  <c r="W110" i="10"/>
  <c r="W111" i="10" s="1"/>
  <c r="Q60" i="10"/>
  <c r="Q61" i="10" s="1"/>
  <c r="AO60" i="10"/>
  <c r="AO61" i="10" s="1"/>
  <c r="AO65" i="10" s="1"/>
  <c r="M78" i="10"/>
  <c r="M79" i="10" s="1"/>
  <c r="M83" i="10" s="1"/>
  <c r="AK78" i="10"/>
  <c r="AK79" i="10" s="1"/>
  <c r="AA94" i="10"/>
  <c r="AA95" i="10" s="1"/>
  <c r="BK94" i="10"/>
  <c r="BK95" i="10" s="1"/>
  <c r="AX110" i="10"/>
  <c r="AX111" i="10" s="1"/>
  <c r="BB60" i="10"/>
  <c r="BB61" i="10" s="1"/>
  <c r="AL78" i="10"/>
  <c r="AL79" i="10" s="1"/>
  <c r="AN94" i="10"/>
  <c r="AN95" i="10" s="1"/>
  <c r="O110" i="10"/>
  <c r="O111" i="10" s="1"/>
  <c r="AY110" i="10"/>
  <c r="AY111" i="10" s="1"/>
  <c r="J60" i="10"/>
  <c r="J61" i="10" s="1"/>
  <c r="J65" i="10" s="1"/>
  <c r="V60" i="10"/>
  <c r="V61" i="10" s="1"/>
  <c r="V65" i="10" s="1"/>
  <c r="AH60" i="10"/>
  <c r="AH61" i="10" s="1"/>
  <c r="AH65" i="10" s="1"/>
  <c r="AT60" i="10"/>
  <c r="AT61" i="10" s="1"/>
  <c r="AT65" i="10" s="1"/>
  <c r="BF60" i="10"/>
  <c r="BF61" i="10" s="1"/>
  <c r="BF65" i="10" s="1"/>
  <c r="F78" i="10"/>
  <c r="F79" i="10" s="1"/>
  <c r="R78" i="10"/>
  <c r="R79" i="10" s="1"/>
  <c r="AD78" i="10"/>
  <c r="AD79" i="10" s="1"/>
  <c r="AP78" i="10"/>
  <c r="AP79" i="10" s="1"/>
  <c r="BB78" i="10"/>
  <c r="BB79" i="10" s="1"/>
  <c r="BN78" i="10"/>
  <c r="BN79" i="10" s="1"/>
  <c r="H94" i="10"/>
  <c r="H95" i="10" s="1"/>
  <c r="T94" i="10"/>
  <c r="T95" i="10" s="1"/>
  <c r="AF94" i="10"/>
  <c r="AF95" i="10" s="1"/>
  <c r="AR94" i="10"/>
  <c r="AR95" i="10" s="1"/>
  <c r="BD94" i="10"/>
  <c r="BD95" i="10" s="1"/>
  <c r="G110" i="10"/>
  <c r="G111" i="10" s="1"/>
  <c r="S110" i="10"/>
  <c r="S111" i="10" s="1"/>
  <c r="AE110" i="10"/>
  <c r="AE111" i="10" s="1"/>
  <c r="AQ110" i="10"/>
  <c r="AQ111" i="10" s="1"/>
  <c r="BC110" i="10"/>
  <c r="BC111" i="10" s="1"/>
  <c r="BO110" i="10"/>
  <c r="BO111" i="10" s="1"/>
  <c r="E78" i="10"/>
  <c r="E79" i="10" s="1"/>
  <c r="I48" i="10"/>
  <c r="I47" i="10"/>
  <c r="BE48" i="10"/>
  <c r="BE47" i="10"/>
  <c r="X47" i="10"/>
  <c r="X48" i="10"/>
  <c r="AE47" i="10"/>
  <c r="AE48" i="10"/>
  <c r="V47" i="10"/>
  <c r="V48" i="10"/>
  <c r="E48" i="10"/>
  <c r="E47" i="10"/>
  <c r="M48" i="10"/>
  <c r="M47" i="10"/>
  <c r="U48" i="10"/>
  <c r="U47" i="10"/>
  <c r="Y48" i="10"/>
  <c r="Y47" i="10"/>
  <c r="H48" i="10"/>
  <c r="H47" i="10"/>
  <c r="G47" i="10"/>
  <c r="G48" i="10"/>
  <c r="W47" i="10"/>
  <c r="W48" i="10"/>
  <c r="F47" i="10"/>
  <c r="F48" i="10"/>
  <c r="N47" i="10"/>
  <c r="N48" i="10"/>
  <c r="D48" i="10"/>
  <c r="D47" i="10"/>
  <c r="L48" i="10"/>
  <c r="L47" i="10"/>
  <c r="T48" i="10"/>
  <c r="T47" i="10"/>
  <c r="AB48" i="10"/>
  <c r="AB47" i="10"/>
  <c r="AJ48" i="10"/>
  <c r="AJ47" i="10"/>
  <c r="BM48" i="10"/>
  <c r="BM47" i="10"/>
  <c r="S47" i="10"/>
  <c r="S48" i="10"/>
  <c r="AA47" i="10"/>
  <c r="AA48" i="10"/>
  <c r="AI47" i="10"/>
  <c r="AI48" i="10"/>
  <c r="AQ47" i="10"/>
  <c r="AQ48" i="10"/>
  <c r="AY47" i="10"/>
  <c r="AY48" i="10"/>
  <c r="BG47" i="10"/>
  <c r="BG48" i="10"/>
  <c r="BO47" i="10"/>
  <c r="BO48" i="10"/>
  <c r="AG48" i="10"/>
  <c r="AG47" i="10"/>
  <c r="K47" i="10"/>
  <c r="K48" i="10"/>
  <c r="J47" i="10"/>
  <c r="J48" i="10"/>
  <c r="R47" i="10"/>
  <c r="R48" i="10"/>
  <c r="Z47" i="10"/>
  <c r="Z48" i="10"/>
  <c r="AH47" i="10"/>
  <c r="AH48" i="10"/>
  <c r="Q48" i="10"/>
  <c r="Q47" i="10"/>
  <c r="AW48" i="10"/>
  <c r="AW47" i="10"/>
  <c r="P47" i="10"/>
  <c r="P48" i="10"/>
  <c r="AF47" i="10"/>
  <c r="AF48" i="10"/>
  <c r="AN47" i="10"/>
  <c r="AN48" i="10"/>
  <c r="BD47" i="10"/>
  <c r="BD48" i="10"/>
  <c r="AO48" i="10"/>
  <c r="AO47" i="10"/>
  <c r="O47" i="10"/>
  <c r="O48" i="10"/>
  <c r="AM47" i="10"/>
  <c r="AM48" i="10"/>
  <c r="AU47" i="10"/>
  <c r="AU48" i="10"/>
  <c r="BC47" i="10"/>
  <c r="BC48" i="10"/>
  <c r="BK47" i="10"/>
  <c r="BK48" i="10"/>
  <c r="R65" i="10"/>
  <c r="R66" i="10"/>
  <c r="AP65" i="10"/>
  <c r="AP66" i="10"/>
  <c r="AX65" i="10"/>
  <c r="AX66" i="10"/>
  <c r="BN65" i="10"/>
  <c r="BN66" i="10"/>
  <c r="I66" i="10"/>
  <c r="I65" i="10"/>
  <c r="Q66" i="10"/>
  <c r="Q65" i="10"/>
  <c r="Y66" i="10"/>
  <c r="AW66" i="10"/>
  <c r="AW65" i="10"/>
  <c r="BE65" i="10"/>
  <c r="BM66" i="10"/>
  <c r="BM65" i="10"/>
  <c r="L83" i="10"/>
  <c r="AC48" i="10"/>
  <c r="AC47" i="10"/>
  <c r="AK48" i="10"/>
  <c r="AK47" i="10"/>
  <c r="AS48" i="10"/>
  <c r="AS47" i="10"/>
  <c r="BA48" i="10"/>
  <c r="BA47" i="10"/>
  <c r="BI48" i="10"/>
  <c r="BI47" i="10"/>
  <c r="AD47" i="10"/>
  <c r="AD48" i="10"/>
  <c r="BB47" i="10"/>
  <c r="BB48" i="10"/>
  <c r="P66" i="10"/>
  <c r="P65" i="10"/>
  <c r="X66" i="10"/>
  <c r="X65" i="10"/>
  <c r="AF66" i="10"/>
  <c r="AF65" i="10"/>
  <c r="AV66" i="10"/>
  <c r="AV65" i="10"/>
  <c r="BD66" i="10"/>
  <c r="BD65" i="10"/>
  <c r="S83" i="10"/>
  <c r="S84" i="10"/>
  <c r="BG83" i="10"/>
  <c r="BG84" i="10"/>
  <c r="AR48" i="10"/>
  <c r="AR47" i="10"/>
  <c r="AZ48" i="10"/>
  <c r="AZ47" i="10"/>
  <c r="BH48" i="10"/>
  <c r="BH47" i="10"/>
  <c r="AL47" i="10"/>
  <c r="AL48" i="10"/>
  <c r="G65" i="10"/>
  <c r="G66" i="10"/>
  <c r="O65" i="10"/>
  <c r="O66" i="10"/>
  <c r="W65" i="10"/>
  <c r="W66" i="10"/>
  <c r="AU65" i="10"/>
  <c r="AU66" i="10"/>
  <c r="BC65" i="10"/>
  <c r="BC66" i="10"/>
  <c r="BK65" i="10"/>
  <c r="BK66" i="10"/>
  <c r="F65" i="10"/>
  <c r="F66" i="10"/>
  <c r="N66" i="10"/>
  <c r="AD65" i="10"/>
  <c r="AD66" i="10"/>
  <c r="AL65" i="10"/>
  <c r="AL66" i="10"/>
  <c r="BB65" i="10"/>
  <c r="BB66" i="10"/>
  <c r="Q83" i="10"/>
  <c r="Q84" i="10"/>
  <c r="Y83" i="10"/>
  <c r="Y84" i="10"/>
  <c r="AW83" i="10"/>
  <c r="AW84" i="10"/>
  <c r="BE83" i="10"/>
  <c r="BE84" i="10"/>
  <c r="Q100" i="10"/>
  <c r="AW100" i="10"/>
  <c r="AP47" i="10"/>
  <c r="AP48" i="10"/>
  <c r="AX47" i="10"/>
  <c r="AX48" i="10"/>
  <c r="BF47" i="10"/>
  <c r="BF48" i="10"/>
  <c r="BN47" i="10"/>
  <c r="BN48" i="10"/>
  <c r="AV47" i="10"/>
  <c r="AV48" i="10"/>
  <c r="BL47" i="10"/>
  <c r="BL48" i="10"/>
  <c r="M65" i="10"/>
  <c r="M66" i="10"/>
  <c r="U65" i="10"/>
  <c r="U66" i="10"/>
  <c r="AC65" i="10"/>
  <c r="AC66" i="10"/>
  <c r="AK65" i="10"/>
  <c r="AK66" i="10"/>
  <c r="AS65" i="10"/>
  <c r="AS66" i="10"/>
  <c r="BA65" i="10"/>
  <c r="BA66" i="10"/>
  <c r="I97" i="10"/>
  <c r="I82" i="10"/>
  <c r="Q97" i="10"/>
  <c r="Q82" i="10"/>
  <c r="Y97" i="10"/>
  <c r="Y82" i="10"/>
  <c r="AG97" i="10"/>
  <c r="AG82" i="10"/>
  <c r="AO97" i="10"/>
  <c r="AO82" i="10"/>
  <c r="AW97" i="10"/>
  <c r="AW82" i="10"/>
  <c r="BE97" i="10"/>
  <c r="BE82" i="10"/>
  <c r="BM97" i="10"/>
  <c r="BM82" i="10"/>
  <c r="H84" i="10"/>
  <c r="H83" i="10"/>
  <c r="P83" i="10"/>
  <c r="BD83" i="10"/>
  <c r="AT47" i="10"/>
  <c r="AT48" i="10"/>
  <c r="BJ47" i="10"/>
  <c r="BJ48" i="10"/>
  <c r="D66" i="10"/>
  <c r="L65" i="10"/>
  <c r="L66" i="10"/>
  <c r="T66" i="10"/>
  <c r="AB65" i="10"/>
  <c r="AB66" i="10"/>
  <c r="AJ65" i="10"/>
  <c r="AJ66" i="10"/>
  <c r="BH65" i="10"/>
  <c r="BH66" i="10"/>
  <c r="G83" i="10"/>
  <c r="O84" i="10"/>
  <c r="AE84" i="10"/>
  <c r="AE83" i="10"/>
  <c r="K65" i="10"/>
  <c r="K66" i="10"/>
  <c r="AI65" i="10"/>
  <c r="AI66" i="10"/>
  <c r="AQ66" i="10"/>
  <c r="BG65" i="10"/>
  <c r="BG66" i="10"/>
  <c r="BO65" i="10"/>
  <c r="BO66" i="10"/>
  <c r="N84" i="10"/>
  <c r="AD84" i="10"/>
  <c r="BB83" i="10"/>
  <c r="BB84" i="10"/>
  <c r="I64" i="10"/>
  <c r="Q64" i="10"/>
  <c r="Y64" i="10"/>
  <c r="AG64" i="10"/>
  <c r="AO64" i="10"/>
  <c r="AW64" i="10"/>
  <c r="BE64" i="10"/>
  <c r="BM64" i="10"/>
  <c r="H81" i="10"/>
  <c r="P81" i="10"/>
  <c r="P84" i="10" s="1"/>
  <c r="X81" i="10"/>
  <c r="AF81" i="10"/>
  <c r="AF83" i="10" s="1"/>
  <c r="AN81" i="10"/>
  <c r="AN83" i="10" s="1"/>
  <c r="AV81" i="10"/>
  <c r="AV84" i="10" s="1"/>
  <c r="BD81" i="10"/>
  <c r="BL81" i="10"/>
  <c r="G81" i="10"/>
  <c r="G84" i="10" s="1"/>
  <c r="O81" i="10"/>
  <c r="W81" i="10"/>
  <c r="AE81" i="10"/>
  <c r="AM81" i="10"/>
  <c r="AM83" i="10" s="1"/>
  <c r="AU81" i="10"/>
  <c r="BC81" i="10"/>
  <c r="BC84" i="10" s="1"/>
  <c r="BK81" i="10"/>
  <c r="F81" i="10"/>
  <c r="N81" i="10"/>
  <c r="V81" i="10"/>
  <c r="AD81" i="10"/>
  <c r="AD83" i="10" s="1"/>
  <c r="AL81" i="10"/>
  <c r="AL84" i="10" s="1"/>
  <c r="AT81" i="10"/>
  <c r="AT84" i="10" s="1"/>
  <c r="BB81" i="10"/>
  <c r="BJ81" i="10"/>
  <c r="E81" i="10"/>
  <c r="M81" i="10"/>
  <c r="U81" i="10"/>
  <c r="U84" i="10" s="1"/>
  <c r="AC81" i="10"/>
  <c r="AK81" i="10"/>
  <c r="AK84" i="10" s="1"/>
  <c r="AS81" i="10"/>
  <c r="BA81" i="10"/>
  <c r="BI81" i="10"/>
  <c r="D81" i="10"/>
  <c r="D84" i="10" s="1"/>
  <c r="L81" i="10"/>
  <c r="T81" i="10"/>
  <c r="T83" i="10" s="1"/>
  <c r="AB81" i="10"/>
  <c r="AJ81" i="10"/>
  <c r="AJ84" i="10" s="1"/>
  <c r="AR81" i="10"/>
  <c r="AR84" i="10" s="1"/>
  <c r="AZ81" i="10"/>
  <c r="BH81" i="10"/>
  <c r="K81" i="10"/>
  <c r="K83" i="10" s="1"/>
  <c r="S81" i="10"/>
  <c r="AA81" i="10"/>
  <c r="AI81" i="10"/>
  <c r="AI84" i="10" s="1"/>
  <c r="AQ81" i="10"/>
  <c r="AQ84" i="10" s="1"/>
  <c r="AY81" i="10"/>
  <c r="BG81" i="10"/>
  <c r="BO81" i="10"/>
  <c r="BO84" i="10" s="1"/>
  <c r="J81" i="10"/>
  <c r="R81" i="10"/>
  <c r="R83" i="10" s="1"/>
  <c r="Z81" i="10"/>
  <c r="Z84" i="10" s="1"/>
  <c r="AH81" i="10"/>
  <c r="AH83" i="10" s="1"/>
  <c r="AP81" i="10"/>
  <c r="AX81" i="10"/>
  <c r="BF81" i="10"/>
  <c r="BN81" i="10"/>
  <c r="BO31" i="4"/>
  <c r="BO46" i="4"/>
  <c r="BO53" i="4"/>
  <c r="BO69" i="4" s="1"/>
  <c r="BO87" i="4" s="1"/>
  <c r="BO103" i="4" s="1"/>
  <c r="BO55" i="4"/>
  <c r="BO56" i="4"/>
  <c r="BO57" i="4"/>
  <c r="BO58" i="4"/>
  <c r="BO59" i="4"/>
  <c r="BO63" i="4"/>
  <c r="BO64" i="4" s="1"/>
  <c r="BO71" i="4"/>
  <c r="BO72" i="4"/>
  <c r="BO73" i="4"/>
  <c r="BO74" i="4"/>
  <c r="BO75" i="4"/>
  <c r="BO76" i="4"/>
  <c r="BO77" i="4"/>
  <c r="BO89" i="4"/>
  <c r="BO90" i="4"/>
  <c r="BO91" i="4"/>
  <c r="BO92" i="4"/>
  <c r="BO93" i="4"/>
  <c r="BO105" i="4"/>
  <c r="BO106" i="4"/>
  <c r="BO107" i="4"/>
  <c r="BO108" i="4"/>
  <c r="BO109" i="4"/>
  <c r="BO31" i="5"/>
  <c r="BO46" i="5"/>
  <c r="BO53" i="5"/>
  <c r="BO69" i="5" s="1"/>
  <c r="BO87" i="5" s="1"/>
  <c r="BO103" i="5" s="1"/>
  <c r="BO55" i="5"/>
  <c r="BO56" i="5"/>
  <c r="BO57" i="5"/>
  <c r="BO58" i="5"/>
  <c r="BO59" i="5"/>
  <c r="BO63" i="5"/>
  <c r="BO64" i="5" s="1"/>
  <c r="BO71" i="5"/>
  <c r="BO72" i="5"/>
  <c r="BO73" i="5"/>
  <c r="BO74" i="5"/>
  <c r="BO75" i="5"/>
  <c r="BO76" i="5"/>
  <c r="BO77" i="5"/>
  <c r="BO89" i="5"/>
  <c r="BO90" i="5"/>
  <c r="BO91" i="5"/>
  <c r="BO92" i="5"/>
  <c r="BO93" i="5"/>
  <c r="BO105" i="5"/>
  <c r="BO106" i="5"/>
  <c r="BO107" i="5"/>
  <c r="BO108" i="5"/>
  <c r="BO109" i="5"/>
  <c r="H29" i="6"/>
  <c r="A29" i="6"/>
  <c r="D29" i="6"/>
  <c r="A1" i="6"/>
  <c r="H1" i="6"/>
  <c r="C14" i="5"/>
  <c r="C14" i="4"/>
  <c r="A1" i="7"/>
  <c r="C19" i="7"/>
  <c r="C20" i="7"/>
  <c r="C21" i="7"/>
  <c r="C18" i="7"/>
  <c r="C17" i="7"/>
  <c r="C16" i="7"/>
  <c r="C9" i="7"/>
  <c r="C10" i="7"/>
  <c r="C11" i="7"/>
  <c r="C12" i="7"/>
  <c r="C13" i="7"/>
  <c r="C14" i="7"/>
  <c r="C8" i="7"/>
  <c r="C6" i="7"/>
  <c r="C7" i="7"/>
  <c r="C5" i="7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AA66" i="10" l="1"/>
  <c r="I84" i="10"/>
  <c r="V66" i="10"/>
  <c r="BL65" i="10"/>
  <c r="AH66" i="10"/>
  <c r="BJ84" i="10"/>
  <c r="AZ65" i="10"/>
  <c r="AM65" i="10"/>
  <c r="AR66" i="10"/>
  <c r="BI66" i="10"/>
  <c r="AO84" i="10"/>
  <c r="AE66" i="10"/>
  <c r="AO66" i="10"/>
  <c r="H65" i="10"/>
  <c r="M84" i="10"/>
  <c r="AG65" i="10"/>
  <c r="BM84" i="10"/>
  <c r="S65" i="10"/>
  <c r="BJ65" i="10"/>
  <c r="AY66" i="10"/>
  <c r="BC83" i="10"/>
  <c r="E66" i="10"/>
  <c r="BP66" i="10" s="1"/>
  <c r="BQ66" i="10" s="1"/>
  <c r="AG84" i="10"/>
  <c r="AT66" i="10"/>
  <c r="AN65" i="10"/>
  <c r="BF66" i="10"/>
  <c r="J66" i="10"/>
  <c r="Z66" i="10"/>
  <c r="AX84" i="10"/>
  <c r="R84" i="10"/>
  <c r="E84" i="10"/>
  <c r="AY97" i="10"/>
  <c r="AY82" i="10"/>
  <c r="AS97" i="10"/>
  <c r="AS82" i="10"/>
  <c r="AU97" i="10"/>
  <c r="AU82" i="10"/>
  <c r="BF97" i="10"/>
  <c r="BF82" i="10"/>
  <c r="BG97" i="10"/>
  <c r="BG82" i="10"/>
  <c r="AZ97" i="10"/>
  <c r="AZ82" i="10"/>
  <c r="BA97" i="10"/>
  <c r="BA82" i="10"/>
  <c r="BB97" i="10"/>
  <c r="BB82" i="10"/>
  <c r="BC97" i="10"/>
  <c r="BC82" i="10"/>
  <c r="BD97" i="10"/>
  <c r="BD82" i="10"/>
  <c r="AW98" i="10"/>
  <c r="AW113" i="10"/>
  <c r="Q98" i="10"/>
  <c r="Q113" i="10"/>
  <c r="BJ83" i="10"/>
  <c r="AM84" i="10"/>
  <c r="BP65" i="10"/>
  <c r="BQ65" i="10" s="1"/>
  <c r="BD84" i="10"/>
  <c r="AW99" i="10"/>
  <c r="Q99" i="10"/>
  <c r="AX83" i="10"/>
  <c r="BO83" i="10"/>
  <c r="AI83" i="10"/>
  <c r="BN97" i="10"/>
  <c r="BN82" i="10"/>
  <c r="BI97" i="10"/>
  <c r="BI82" i="10"/>
  <c r="AR83" i="10"/>
  <c r="AS83" i="10"/>
  <c r="BO97" i="10"/>
  <c r="BO82" i="10"/>
  <c r="BJ97" i="10"/>
  <c r="BJ82" i="10"/>
  <c r="BL97" i="10"/>
  <c r="BL82" i="10"/>
  <c r="J97" i="10"/>
  <c r="J82" i="10"/>
  <c r="D97" i="10"/>
  <c r="D82" i="10"/>
  <c r="F97" i="10"/>
  <c r="F82" i="10"/>
  <c r="H97" i="10"/>
  <c r="H82" i="10"/>
  <c r="BE98" i="10"/>
  <c r="BE113" i="10"/>
  <c r="Y98" i="10"/>
  <c r="Y113" i="10"/>
  <c r="AL83" i="10"/>
  <c r="AU84" i="10"/>
  <c r="BL84" i="10"/>
  <c r="AF84" i="10"/>
  <c r="BE99" i="10"/>
  <c r="Y99" i="10"/>
  <c r="Z83" i="10"/>
  <c r="AQ83" i="10"/>
  <c r="AS84" i="10"/>
  <c r="BP48" i="10"/>
  <c r="BQ48" i="10" s="1"/>
  <c r="BH97" i="10"/>
  <c r="BH82" i="10"/>
  <c r="BK97" i="10"/>
  <c r="BK82" i="10"/>
  <c r="K97" i="10"/>
  <c r="K82" i="10"/>
  <c r="E97" i="10"/>
  <c r="E82" i="10"/>
  <c r="G97" i="10"/>
  <c r="G82" i="10"/>
  <c r="R97" i="10"/>
  <c r="R82" i="10"/>
  <c r="S97" i="10"/>
  <c r="S82" i="10"/>
  <c r="L97" i="10"/>
  <c r="L82" i="10"/>
  <c r="M97" i="10"/>
  <c r="M82" i="10"/>
  <c r="N97" i="10"/>
  <c r="N82" i="10"/>
  <c r="O97" i="10"/>
  <c r="O82" i="10"/>
  <c r="P97" i="10"/>
  <c r="P82" i="10"/>
  <c r="F83" i="10"/>
  <c r="F84" i="10"/>
  <c r="AU83" i="10"/>
  <c r="O83" i="10"/>
  <c r="BL83" i="10"/>
  <c r="BE100" i="10"/>
  <c r="Y100" i="10"/>
  <c r="BF84" i="10"/>
  <c r="K84" i="10"/>
  <c r="AZ83" i="10"/>
  <c r="BA83" i="10"/>
  <c r="U83" i="10"/>
  <c r="BP47" i="10"/>
  <c r="BQ47" i="10" s="1"/>
  <c r="Z97" i="10"/>
  <c r="Z82" i="10"/>
  <c r="T97" i="10"/>
  <c r="T82" i="10"/>
  <c r="W97" i="10"/>
  <c r="W82" i="10"/>
  <c r="BM98" i="10"/>
  <c r="BM113" i="10"/>
  <c r="AG98" i="10"/>
  <c r="AG113" i="10"/>
  <c r="AT83" i="10"/>
  <c r="W84" i="10"/>
  <c r="AN84" i="10"/>
  <c r="BM99" i="10"/>
  <c r="AG99" i="10"/>
  <c r="BN83" i="10"/>
  <c r="AY83" i="10"/>
  <c r="T84" i="10"/>
  <c r="AA97" i="10"/>
  <c r="AA82" i="10"/>
  <c r="U97" i="10"/>
  <c r="U82" i="10"/>
  <c r="V97" i="10"/>
  <c r="V82" i="10"/>
  <c r="X84" i="10"/>
  <c r="X97" i="10"/>
  <c r="X83" i="10"/>
  <c r="X82" i="10"/>
  <c r="AH97" i="10"/>
  <c r="AH82" i="10"/>
  <c r="AI97" i="10"/>
  <c r="AI82" i="10"/>
  <c r="AB97" i="10"/>
  <c r="AB82" i="10"/>
  <c r="AC97" i="10"/>
  <c r="AC82" i="10"/>
  <c r="AD97" i="10"/>
  <c r="AD82" i="10"/>
  <c r="AE97" i="10"/>
  <c r="AE82" i="10"/>
  <c r="AF97" i="10"/>
  <c r="AF82" i="10"/>
  <c r="W83" i="10"/>
  <c r="BM100" i="10"/>
  <c r="AG100" i="10"/>
  <c r="BN84" i="10"/>
  <c r="AH84" i="10"/>
  <c r="AY84" i="10"/>
  <c r="BH83" i="10"/>
  <c r="AB83" i="10"/>
  <c r="BI83" i="10"/>
  <c r="AC83" i="10"/>
  <c r="AP97" i="10"/>
  <c r="AP82" i="10"/>
  <c r="AQ97" i="10"/>
  <c r="AQ82" i="10"/>
  <c r="AJ97" i="10"/>
  <c r="AJ82" i="10"/>
  <c r="AK97" i="10"/>
  <c r="AK82" i="10"/>
  <c r="AL97" i="10"/>
  <c r="AL82" i="10"/>
  <c r="AM97" i="10"/>
  <c r="AM82" i="10"/>
  <c r="AN97" i="10"/>
  <c r="AN82" i="10"/>
  <c r="AO98" i="10"/>
  <c r="AO113" i="10"/>
  <c r="I98" i="10"/>
  <c r="I113" i="10"/>
  <c r="V83" i="10"/>
  <c r="BK84" i="10"/>
  <c r="AO99" i="10"/>
  <c r="I99" i="10"/>
  <c r="AP83" i="10"/>
  <c r="J83" i="10"/>
  <c r="AA83" i="10"/>
  <c r="BH84" i="10"/>
  <c r="AB84" i="10"/>
  <c r="BI84" i="10"/>
  <c r="AC84" i="10"/>
  <c r="AX97" i="10"/>
  <c r="AX82" i="10"/>
  <c r="AR97" i="10"/>
  <c r="AR82" i="10"/>
  <c r="AT97" i="10"/>
  <c r="AT82" i="10"/>
  <c r="AV97" i="10"/>
  <c r="AV82" i="10"/>
  <c r="V84" i="10"/>
  <c r="BK83" i="10"/>
  <c r="AV83" i="10"/>
  <c r="AO100" i="10"/>
  <c r="I100" i="10"/>
  <c r="AP84" i="10"/>
  <c r="J84" i="10"/>
  <c r="AA84" i="10"/>
  <c r="AJ83" i="10"/>
  <c r="D83" i="10"/>
  <c r="AK83" i="10"/>
  <c r="E83" i="10"/>
  <c r="BO60" i="4"/>
  <c r="BO61" i="4" s="1"/>
  <c r="BO65" i="4" s="1"/>
  <c r="BO32" i="4"/>
  <c r="BO47" i="4" s="1"/>
  <c r="BO110" i="5"/>
  <c r="BO111" i="5" s="1"/>
  <c r="BO60" i="5"/>
  <c r="BO61" i="5" s="1"/>
  <c r="BO66" i="5" s="1"/>
  <c r="BO32" i="5"/>
  <c r="BO81" i="4"/>
  <c r="BO97" i="4" s="1"/>
  <c r="BO81" i="5"/>
  <c r="BO82" i="5" s="1"/>
  <c r="BO78" i="4"/>
  <c r="BO79" i="4" s="1"/>
  <c r="BO94" i="4"/>
  <c r="BO95" i="4" s="1"/>
  <c r="BO78" i="5"/>
  <c r="BO79" i="5" s="1"/>
  <c r="BO94" i="5"/>
  <c r="BO95" i="5" s="1"/>
  <c r="BO110" i="4"/>
  <c r="BO111" i="4" s="1"/>
  <c r="B3" i="6"/>
  <c r="E31" i="6"/>
  <c r="I31" i="6"/>
  <c r="I3" i="6"/>
  <c r="BO33" i="4" l="1"/>
  <c r="U98" i="10"/>
  <c r="U113" i="10"/>
  <c r="U100" i="10"/>
  <c r="U99" i="10"/>
  <c r="Z98" i="10"/>
  <c r="Z113" i="10"/>
  <c r="Z100" i="10"/>
  <c r="Z99" i="10"/>
  <c r="H113" i="10"/>
  <c r="H98" i="10"/>
  <c r="H99" i="10"/>
  <c r="H100" i="10"/>
  <c r="AT98" i="10"/>
  <c r="AT113" i="10"/>
  <c r="AT100" i="10"/>
  <c r="AT99" i="10"/>
  <c r="AG114" i="10"/>
  <c r="AG116" i="10"/>
  <c r="AG49" i="10" s="1"/>
  <c r="AG115" i="10"/>
  <c r="AW114" i="10"/>
  <c r="AW116" i="10"/>
  <c r="AW49" i="10" s="1"/>
  <c r="AW115" i="10"/>
  <c r="AK98" i="10"/>
  <c r="AK113" i="10"/>
  <c r="AK99" i="10"/>
  <c r="AK100" i="10"/>
  <c r="AE98" i="10"/>
  <c r="AE113" i="10"/>
  <c r="AE100" i="10"/>
  <c r="AE99" i="10"/>
  <c r="AI98" i="10"/>
  <c r="AI113" i="10"/>
  <c r="AI100" i="10"/>
  <c r="AI99" i="10"/>
  <c r="V98" i="10"/>
  <c r="V113" i="10"/>
  <c r="V99" i="10"/>
  <c r="V100" i="10"/>
  <c r="T98" i="10"/>
  <c r="T113" i="10"/>
  <c r="T100" i="10"/>
  <c r="T99" i="10"/>
  <c r="O98" i="10"/>
  <c r="O113" i="10"/>
  <c r="O99" i="10"/>
  <c r="O100" i="10"/>
  <c r="S98" i="10"/>
  <c r="S113" i="10"/>
  <c r="S100" i="10"/>
  <c r="S99" i="10"/>
  <c r="K98" i="10"/>
  <c r="K113" i="10"/>
  <c r="K100" i="10"/>
  <c r="K99" i="10"/>
  <c r="J98" i="10"/>
  <c r="J113" i="10"/>
  <c r="J100" i="10"/>
  <c r="J99" i="10"/>
  <c r="BB98" i="10"/>
  <c r="BB113" i="10"/>
  <c r="BB100" i="10"/>
  <c r="BB99" i="10"/>
  <c r="BF98" i="10"/>
  <c r="BF113" i="10"/>
  <c r="BF100" i="10"/>
  <c r="BF99" i="10"/>
  <c r="AV113" i="10"/>
  <c r="AV98" i="10"/>
  <c r="AV99" i="10"/>
  <c r="AV100" i="10"/>
  <c r="AO114" i="10"/>
  <c r="AO116" i="10"/>
  <c r="AO49" i="10" s="1"/>
  <c r="AO115" i="10"/>
  <c r="BE114" i="10"/>
  <c r="BE116" i="10"/>
  <c r="BE49" i="10" s="1"/>
  <c r="BE115" i="10"/>
  <c r="Q114" i="10"/>
  <c r="Q116" i="10"/>
  <c r="Q49" i="10" s="1"/>
  <c r="Q115" i="10"/>
  <c r="BP84" i="10"/>
  <c r="BQ84" i="10" s="1"/>
  <c r="AD98" i="10"/>
  <c r="AD113" i="10"/>
  <c r="AD100" i="10"/>
  <c r="AD99" i="10"/>
  <c r="AP98" i="10"/>
  <c r="AP113" i="10"/>
  <c r="AP100" i="10"/>
  <c r="AP99" i="10"/>
  <c r="AB98" i="10"/>
  <c r="AB113" i="10"/>
  <c r="AB100" i="10"/>
  <c r="AB99" i="10"/>
  <c r="AJ98" i="10"/>
  <c r="AJ113" i="10"/>
  <c r="AJ99" i="10"/>
  <c r="AJ100" i="10"/>
  <c r="AL98" i="10"/>
  <c r="AL113" i="10"/>
  <c r="AL100" i="10"/>
  <c r="AL99" i="10"/>
  <c r="BH98" i="10"/>
  <c r="BH113" i="10"/>
  <c r="BH100" i="10"/>
  <c r="BH99" i="10"/>
  <c r="AF113" i="10"/>
  <c r="AF98" i="10"/>
  <c r="AF99" i="10"/>
  <c r="AF100" i="10"/>
  <c r="W98" i="10"/>
  <c r="W113" i="10"/>
  <c r="W99" i="10"/>
  <c r="W100" i="10"/>
  <c r="P113" i="10"/>
  <c r="P98" i="10"/>
  <c r="P100" i="10"/>
  <c r="P99" i="10"/>
  <c r="L98" i="10"/>
  <c r="L113" i="10"/>
  <c r="L100" i="10"/>
  <c r="L99" i="10"/>
  <c r="E98" i="10"/>
  <c r="E113" i="10"/>
  <c r="E99" i="10"/>
  <c r="E100" i="10"/>
  <c r="D98" i="10"/>
  <c r="D113" i="10"/>
  <c r="D99" i="10"/>
  <c r="D100" i="10"/>
  <c r="BO98" i="10"/>
  <c r="BO113" i="10"/>
  <c r="BO100" i="10"/>
  <c r="BO99" i="10"/>
  <c r="BN98" i="10"/>
  <c r="BN113" i="10"/>
  <c r="BN100" i="10"/>
  <c r="BN99" i="10"/>
  <c r="BC98" i="10"/>
  <c r="BC113" i="10"/>
  <c r="BC99" i="10"/>
  <c r="BC100" i="10"/>
  <c r="BG98" i="10"/>
  <c r="BG113" i="10"/>
  <c r="BG100" i="10"/>
  <c r="BG99" i="10"/>
  <c r="AY98" i="10"/>
  <c r="AY113" i="10"/>
  <c r="AY100" i="10"/>
  <c r="AY99" i="10"/>
  <c r="AX98" i="10"/>
  <c r="AX113" i="10"/>
  <c r="AX100" i="10"/>
  <c r="AX99" i="10"/>
  <c r="I114" i="10"/>
  <c r="I116" i="10"/>
  <c r="I49" i="10" s="1"/>
  <c r="I115" i="10"/>
  <c r="X113" i="10"/>
  <c r="X100" i="10"/>
  <c r="X99" i="10"/>
  <c r="X98" i="10"/>
  <c r="Y114" i="10"/>
  <c r="Y116" i="10"/>
  <c r="Y49" i="10" s="1"/>
  <c r="Y115" i="10"/>
  <c r="AM98" i="10"/>
  <c r="AM113" i="10"/>
  <c r="AM99" i="10"/>
  <c r="AM100" i="10"/>
  <c r="AQ98" i="10"/>
  <c r="AQ113" i="10"/>
  <c r="AQ100" i="10"/>
  <c r="AQ99" i="10"/>
  <c r="AC98" i="10"/>
  <c r="AC113" i="10"/>
  <c r="AC100" i="10"/>
  <c r="AC99" i="10"/>
  <c r="AA98" i="10"/>
  <c r="AA113" i="10"/>
  <c r="AA100" i="10"/>
  <c r="AA99" i="10"/>
  <c r="M98" i="10"/>
  <c r="M113" i="10"/>
  <c r="M100" i="10"/>
  <c r="M99" i="10"/>
  <c r="G98" i="10"/>
  <c r="G113" i="10"/>
  <c r="G99" i="10"/>
  <c r="G100" i="10"/>
  <c r="BK98" i="10"/>
  <c r="BK113" i="10"/>
  <c r="BK100" i="10"/>
  <c r="BK99" i="10"/>
  <c r="F98" i="10"/>
  <c r="F113" i="10"/>
  <c r="F100" i="10"/>
  <c r="F99" i="10"/>
  <c r="BJ98" i="10"/>
  <c r="BJ113" i="10"/>
  <c r="BJ100" i="10"/>
  <c r="BJ99" i="10"/>
  <c r="BI98" i="10"/>
  <c r="BI113" i="10"/>
  <c r="BI100" i="10"/>
  <c r="BI99" i="10"/>
  <c r="BD113" i="10"/>
  <c r="BD98" i="10"/>
  <c r="BD100" i="10"/>
  <c r="BD99" i="10"/>
  <c r="AZ98" i="10"/>
  <c r="AZ113" i="10"/>
  <c r="AZ100" i="10"/>
  <c r="AZ99" i="10"/>
  <c r="AS98" i="10"/>
  <c r="AS113" i="10"/>
  <c r="AS100" i="10"/>
  <c r="AS99" i="10"/>
  <c r="AR98" i="10"/>
  <c r="AR113" i="10"/>
  <c r="AR100" i="10"/>
  <c r="AR99" i="10"/>
  <c r="BM114" i="10"/>
  <c r="BM115" i="10"/>
  <c r="BM116" i="10"/>
  <c r="BM49" i="10" s="1"/>
  <c r="BP83" i="10"/>
  <c r="BQ83" i="10" s="1"/>
  <c r="R98" i="10"/>
  <c r="R113" i="10"/>
  <c r="R100" i="10"/>
  <c r="R99" i="10"/>
  <c r="BL113" i="10"/>
  <c r="BL98" i="10"/>
  <c r="BL99" i="10"/>
  <c r="BL100" i="10"/>
  <c r="AU98" i="10"/>
  <c r="AU113" i="10"/>
  <c r="AU99" i="10"/>
  <c r="AU100" i="10"/>
  <c r="AN113" i="10"/>
  <c r="AN98" i="10"/>
  <c r="AN99" i="10"/>
  <c r="AN100" i="10"/>
  <c r="AH98" i="10"/>
  <c r="AH113" i="10"/>
  <c r="AH100" i="10"/>
  <c r="AH99" i="10"/>
  <c r="N98" i="10"/>
  <c r="N113" i="10"/>
  <c r="N100" i="10"/>
  <c r="N99" i="10"/>
  <c r="BA98" i="10"/>
  <c r="BA113" i="10"/>
  <c r="BA100" i="10"/>
  <c r="BA99" i="10"/>
  <c r="BO66" i="4"/>
  <c r="BO65" i="5"/>
  <c r="BO48" i="4"/>
  <c r="BO99" i="4"/>
  <c r="BO48" i="5"/>
  <c r="BO47" i="5"/>
  <c r="BO82" i="4"/>
  <c r="BO98" i="4"/>
  <c r="BO113" i="4"/>
  <c r="BO114" i="4" s="1"/>
  <c r="BO83" i="4"/>
  <c r="BO100" i="4"/>
  <c r="BO84" i="4"/>
  <c r="BO97" i="5"/>
  <c r="BO100" i="5" s="1"/>
  <c r="BO83" i="5"/>
  <c r="BO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O116" i="4" l="1"/>
  <c r="V114" i="10"/>
  <c r="V115" i="10"/>
  <c r="V116" i="10"/>
  <c r="V49" i="10" s="1"/>
  <c r="N114" i="10"/>
  <c r="N115" i="10"/>
  <c r="N116" i="10"/>
  <c r="BG114" i="10"/>
  <c r="BG116" i="10"/>
  <c r="BG49" i="10" s="1"/>
  <c r="BG115" i="10"/>
  <c r="BN114" i="10"/>
  <c r="BN116" i="10"/>
  <c r="BN49" i="10" s="1"/>
  <c r="BN115" i="10"/>
  <c r="L114" i="10"/>
  <c r="L116" i="10"/>
  <c r="L49" i="10" s="1"/>
  <c r="L115" i="10"/>
  <c r="AP114" i="10"/>
  <c r="AP116" i="10"/>
  <c r="AP115" i="10"/>
  <c r="BA114" i="10"/>
  <c r="BA116" i="10"/>
  <c r="BA49" i="10" s="1"/>
  <c r="BA115" i="10"/>
  <c r="P114" i="10"/>
  <c r="P116" i="10"/>
  <c r="P115" i="10"/>
  <c r="AF114" i="10"/>
  <c r="AF116" i="10"/>
  <c r="AF49" i="10" s="1"/>
  <c r="AF115" i="10"/>
  <c r="U114" i="10"/>
  <c r="U116" i="10"/>
  <c r="U49" i="10" s="1"/>
  <c r="U115" i="10"/>
  <c r="AR49" i="10"/>
  <c r="BB114" i="10"/>
  <c r="BB115" i="10"/>
  <c r="BB116" i="10"/>
  <c r="AS114" i="10"/>
  <c r="AS116" i="10"/>
  <c r="AS49" i="10" s="1"/>
  <c r="AS115" i="10"/>
  <c r="BH114" i="10"/>
  <c r="BH116" i="10"/>
  <c r="BH115" i="10"/>
  <c r="AY114" i="10"/>
  <c r="AY116" i="10"/>
  <c r="AY49" i="10" s="1"/>
  <c r="AY115" i="10"/>
  <c r="BC114" i="10"/>
  <c r="BC115" i="10"/>
  <c r="BC116" i="10"/>
  <c r="BO114" i="10"/>
  <c r="BO116" i="10"/>
  <c r="BO49" i="10" s="1"/>
  <c r="BO115" i="10"/>
  <c r="E114" i="10"/>
  <c r="E116" i="10"/>
  <c r="E115" i="10"/>
  <c r="AL114" i="10"/>
  <c r="AL116" i="10"/>
  <c r="AL49" i="10" s="1"/>
  <c r="AL115" i="10"/>
  <c r="AB114" i="10"/>
  <c r="AB116" i="10"/>
  <c r="AB49" i="10" s="1"/>
  <c r="AB115" i="10"/>
  <c r="AD114" i="10"/>
  <c r="AD115" i="10"/>
  <c r="AD116" i="10"/>
  <c r="AD49" i="10" s="1"/>
  <c r="AV114" i="10"/>
  <c r="AV116" i="10"/>
  <c r="AV49" i="10" s="1"/>
  <c r="AV115" i="10"/>
  <c r="AU49" i="10"/>
  <c r="AN114" i="10"/>
  <c r="AN116" i="10"/>
  <c r="AN49" i="10" s="1"/>
  <c r="AN115" i="10"/>
  <c r="O114" i="10"/>
  <c r="O115" i="10"/>
  <c r="O116" i="10"/>
  <c r="O49" i="10" s="1"/>
  <c r="AE114" i="10"/>
  <c r="AE115" i="10"/>
  <c r="AE116" i="10"/>
  <c r="BK114" i="10"/>
  <c r="BK115" i="10"/>
  <c r="BK116" i="10"/>
  <c r="BK49" i="10" s="1"/>
  <c r="AM114" i="10"/>
  <c r="AM116" i="10"/>
  <c r="AM49" i="10" s="1"/>
  <c r="AM115" i="10"/>
  <c r="AE49" i="10"/>
  <c r="BL114" i="10"/>
  <c r="BL115" i="10"/>
  <c r="BL116" i="10"/>
  <c r="BL49" i="10" s="1"/>
  <c r="K114" i="10"/>
  <c r="K116" i="10"/>
  <c r="K49" i="10" s="1"/>
  <c r="K115" i="10"/>
  <c r="BJ114" i="10"/>
  <c r="BJ115" i="10"/>
  <c r="BJ116" i="10"/>
  <c r="BJ49" i="10" s="1"/>
  <c r="M114" i="10"/>
  <c r="M116" i="10"/>
  <c r="M115" i="10"/>
  <c r="AC114" i="10"/>
  <c r="AC116" i="10"/>
  <c r="AC49" i="10" s="1"/>
  <c r="AC115" i="10"/>
  <c r="X114" i="10"/>
  <c r="X116" i="10"/>
  <c r="X49" i="10" s="1"/>
  <c r="X115" i="10"/>
  <c r="AT114" i="10"/>
  <c r="AT115" i="10"/>
  <c r="AT116" i="10"/>
  <c r="AT49" i="10" s="1"/>
  <c r="Z114" i="10"/>
  <c r="Z116" i="10"/>
  <c r="Z49" i="10" s="1"/>
  <c r="Z115" i="10"/>
  <c r="P49" i="10"/>
  <c r="BC49" i="10"/>
  <c r="E49" i="10"/>
  <c r="BB49" i="10"/>
  <c r="N49" i="10"/>
  <c r="M49" i="10"/>
  <c r="AX114" i="10"/>
  <c r="AX116" i="10"/>
  <c r="AX115" i="10"/>
  <c r="D114" i="10"/>
  <c r="D116" i="10"/>
  <c r="D49" i="10" s="1"/>
  <c r="D115" i="10"/>
  <c r="AJ114" i="10"/>
  <c r="AJ115" i="10"/>
  <c r="AJ116" i="10"/>
  <c r="AJ49" i="10" s="1"/>
  <c r="BF114" i="10"/>
  <c r="BF115" i="10"/>
  <c r="BF116" i="10"/>
  <c r="BF49" i="10" s="1"/>
  <c r="J114" i="10"/>
  <c r="J116" i="10"/>
  <c r="J49" i="10" s="1"/>
  <c r="J115" i="10"/>
  <c r="S114" i="10"/>
  <c r="S116" i="10"/>
  <c r="S49" i="10" s="1"/>
  <c r="S115" i="10"/>
  <c r="T114" i="10"/>
  <c r="T116" i="10"/>
  <c r="T115" i="10"/>
  <c r="AI114" i="10"/>
  <c r="AI116" i="10"/>
  <c r="AI49" i="10" s="1"/>
  <c r="AI115" i="10"/>
  <c r="AK114" i="10"/>
  <c r="AK116" i="10"/>
  <c r="AK49" i="10" s="1"/>
  <c r="AK115" i="10"/>
  <c r="AX49" i="10"/>
  <c r="BP99" i="10"/>
  <c r="BQ99" i="10" s="1"/>
  <c r="BH49" i="10"/>
  <c r="AP49" i="10"/>
  <c r="BD114" i="10"/>
  <c r="BD116" i="10"/>
  <c r="BD49" i="10" s="1"/>
  <c r="BD115" i="10"/>
  <c r="W114" i="10"/>
  <c r="W115" i="10"/>
  <c r="W116" i="10"/>
  <c r="W49" i="10" s="1"/>
  <c r="AH114" i="10"/>
  <c r="AH116" i="10"/>
  <c r="AH49" i="10" s="1"/>
  <c r="AH115" i="10"/>
  <c r="AU114" i="10"/>
  <c r="AU115" i="10"/>
  <c r="AU116" i="10"/>
  <c r="R114" i="10"/>
  <c r="R116" i="10"/>
  <c r="R49" i="10" s="1"/>
  <c r="R115" i="10"/>
  <c r="AR114" i="10"/>
  <c r="AR116" i="10"/>
  <c r="AR115" i="10"/>
  <c r="AZ114" i="10"/>
  <c r="AZ116" i="10"/>
  <c r="AZ49" i="10" s="1"/>
  <c r="AZ115" i="10"/>
  <c r="BI114" i="10"/>
  <c r="BI116" i="10"/>
  <c r="BI49" i="10" s="1"/>
  <c r="BI115" i="10"/>
  <c r="F114" i="10"/>
  <c r="F116" i="10"/>
  <c r="F49" i="10" s="1"/>
  <c r="F115" i="10"/>
  <c r="G114" i="10"/>
  <c r="G116" i="10"/>
  <c r="G49" i="10" s="1"/>
  <c r="G115" i="10"/>
  <c r="AA114" i="10"/>
  <c r="AA116" i="10"/>
  <c r="AA49" i="10" s="1"/>
  <c r="AA115" i="10"/>
  <c r="AQ114" i="10"/>
  <c r="AQ115" i="10"/>
  <c r="AQ116" i="10"/>
  <c r="AQ49" i="10" s="1"/>
  <c r="BP100" i="10"/>
  <c r="BQ100" i="10" s="1"/>
  <c r="H114" i="10"/>
  <c r="H116" i="10"/>
  <c r="H49" i="10" s="1"/>
  <c r="H115" i="10"/>
  <c r="T49" i="10"/>
  <c r="BO115" i="4"/>
  <c r="BO49" i="4"/>
  <c r="BO99" i="5"/>
  <c r="BO98" i="5"/>
  <c r="BO113" i="5"/>
  <c r="BO115" i="5" s="1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N63" i="5"/>
  <c r="BL63" i="5"/>
  <c r="BJ63" i="5"/>
  <c r="BH63" i="5"/>
  <c r="BF63" i="5"/>
  <c r="BD63" i="5"/>
  <c r="BB63" i="5"/>
  <c r="AZ63" i="5"/>
  <c r="AX63" i="5"/>
  <c r="AV63" i="5"/>
  <c r="AT63" i="5"/>
  <c r="AR63" i="5"/>
  <c r="AP63" i="5"/>
  <c r="AN63" i="5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I31" i="5"/>
  <c r="AI32" i="5" s="1"/>
  <c r="AH31" i="5"/>
  <c r="AH32" i="5" s="1"/>
  <c r="AG31" i="5"/>
  <c r="AG32" i="5" s="1"/>
  <c r="AF31" i="5"/>
  <c r="AF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I7" i="5"/>
  <c r="AI53" i="5" s="1"/>
  <c r="AI69" i="5" s="1"/>
  <c r="AI87" i="5" s="1"/>
  <c r="AI103" i="5" s="1"/>
  <c r="AH7" i="5"/>
  <c r="AH53" i="5" s="1"/>
  <c r="AH69" i="5" s="1"/>
  <c r="AH87" i="5" s="1"/>
  <c r="AH103" i="5" s="1"/>
  <c r="AG7" i="5"/>
  <c r="AG53" i="5" s="1"/>
  <c r="AG69" i="5" s="1"/>
  <c r="AG87" i="5" s="1"/>
  <c r="AG103" i="5" s="1"/>
  <c r="AF7" i="5"/>
  <c r="AF53" i="5" s="1"/>
  <c r="AF69" i="5" s="1"/>
  <c r="AF87" i="5" s="1"/>
  <c r="AF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N105" i="4"/>
  <c r="BN110" i="4" s="1"/>
  <c r="BN111" i="4" s="1"/>
  <c r="BM105" i="4"/>
  <c r="BL105" i="4"/>
  <c r="BK105" i="4"/>
  <c r="BJ105" i="4"/>
  <c r="BI105" i="4"/>
  <c r="BI110" i="4" s="1"/>
  <c r="BI111" i="4" s="1"/>
  <c r="BH105" i="4"/>
  <c r="BH110" i="4" s="1"/>
  <c r="BH111" i="4" s="1"/>
  <c r="BG105" i="4"/>
  <c r="BF105" i="4"/>
  <c r="BE105" i="4"/>
  <c r="BD105" i="4"/>
  <c r="BC105" i="4"/>
  <c r="BC110" i="4" s="1"/>
  <c r="BC111" i="4" s="1"/>
  <c r="BB105" i="4"/>
  <c r="BA105" i="4"/>
  <c r="AZ105" i="4"/>
  <c r="AY105" i="4"/>
  <c r="AX105" i="4"/>
  <c r="AW105" i="4"/>
  <c r="AW110" i="4" s="1"/>
  <c r="AW111" i="4" s="1"/>
  <c r="AV105" i="4"/>
  <c r="AV110" i="4" s="1"/>
  <c r="AV111" i="4" s="1"/>
  <c r="AU105" i="4"/>
  <c r="AT105" i="4"/>
  <c r="AS105" i="4"/>
  <c r="AR105" i="4"/>
  <c r="AQ105" i="4"/>
  <c r="AQ110" i="4" s="1"/>
  <c r="AQ111" i="4" s="1"/>
  <c r="AP105" i="4"/>
  <c r="AP110" i="4" s="1"/>
  <c r="AP111" i="4" s="1"/>
  <c r="AO105" i="4"/>
  <c r="AN105" i="4"/>
  <c r="AM105" i="4"/>
  <c r="AL105" i="4"/>
  <c r="AK105" i="4"/>
  <c r="AK110" i="4" s="1"/>
  <c r="AK111" i="4" s="1"/>
  <c r="AJ105" i="4"/>
  <c r="AJ110" i="4" s="1"/>
  <c r="AJ111" i="4" s="1"/>
  <c r="AI105" i="4"/>
  <c r="AH105" i="4"/>
  <c r="AG105" i="4"/>
  <c r="AF105" i="4"/>
  <c r="AE105" i="4"/>
  <c r="AE110" i="4" s="1"/>
  <c r="AE111" i="4" s="1"/>
  <c r="AD105" i="4"/>
  <c r="AD110" i="4" s="1"/>
  <c r="AD111" i="4" s="1"/>
  <c r="AC105" i="4"/>
  <c r="AB105" i="4"/>
  <c r="AA105" i="4"/>
  <c r="Z105" i="4"/>
  <c r="Y105" i="4"/>
  <c r="Y110" i="4" s="1"/>
  <c r="Y111" i="4" s="1"/>
  <c r="X105" i="4"/>
  <c r="X110" i="4" s="1"/>
  <c r="X111" i="4" s="1"/>
  <c r="W105" i="4"/>
  <c r="V105" i="4"/>
  <c r="U105" i="4"/>
  <c r="T105" i="4"/>
  <c r="S105" i="4"/>
  <c r="S110" i="4" s="1"/>
  <c r="S111" i="4" s="1"/>
  <c r="R105" i="4"/>
  <c r="R110" i="4" s="1"/>
  <c r="R111" i="4" s="1"/>
  <c r="Q105" i="4"/>
  <c r="P105" i="4"/>
  <c r="O105" i="4"/>
  <c r="N105" i="4"/>
  <c r="M105" i="4"/>
  <c r="M110" i="4" s="1"/>
  <c r="M111" i="4" s="1"/>
  <c r="L105" i="4"/>
  <c r="L110" i="4" s="1"/>
  <c r="L111" i="4" s="1"/>
  <c r="K105" i="4"/>
  <c r="J105" i="4"/>
  <c r="I105" i="4"/>
  <c r="H105" i="4"/>
  <c r="G105" i="4"/>
  <c r="G110" i="4" s="1"/>
  <c r="G111" i="4" s="1"/>
  <c r="F105" i="4"/>
  <c r="F110" i="4" s="1"/>
  <c r="F111" i="4" s="1"/>
  <c r="E105" i="4"/>
  <c r="D105" i="4"/>
  <c r="C105" i="4"/>
  <c r="B105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N89" i="4"/>
  <c r="BM89" i="4"/>
  <c r="BL89" i="4"/>
  <c r="BL94" i="4" s="1"/>
  <c r="BL95" i="4" s="1"/>
  <c r="BK89" i="4"/>
  <c r="BK94" i="4" s="1"/>
  <c r="BK95" i="4" s="1"/>
  <c r="BJ89" i="4"/>
  <c r="BI89" i="4"/>
  <c r="BH89" i="4"/>
  <c r="BG89" i="4"/>
  <c r="BF89" i="4"/>
  <c r="BF94" i="4" s="1"/>
  <c r="BF95" i="4" s="1"/>
  <c r="BE89" i="4"/>
  <c r="BE94" i="4" s="1"/>
  <c r="BE95" i="4" s="1"/>
  <c r="BD89" i="4"/>
  <c r="BC89" i="4"/>
  <c r="BB89" i="4"/>
  <c r="BA89" i="4"/>
  <c r="AZ89" i="4"/>
  <c r="AZ94" i="4" s="1"/>
  <c r="AZ95" i="4" s="1"/>
  <c r="AY89" i="4"/>
  <c r="AY94" i="4" s="1"/>
  <c r="AY95" i="4" s="1"/>
  <c r="AX89" i="4"/>
  <c r="AW89" i="4"/>
  <c r="AV89" i="4"/>
  <c r="AU89" i="4"/>
  <c r="AT89" i="4"/>
  <c r="AT94" i="4" s="1"/>
  <c r="AT95" i="4" s="1"/>
  <c r="AS89" i="4"/>
  <c r="AS94" i="4" s="1"/>
  <c r="AS95" i="4" s="1"/>
  <c r="AR89" i="4"/>
  <c r="AQ89" i="4"/>
  <c r="AP89" i="4"/>
  <c r="AO89" i="4"/>
  <c r="AN89" i="4"/>
  <c r="AN94" i="4" s="1"/>
  <c r="AN95" i="4" s="1"/>
  <c r="AM89" i="4"/>
  <c r="AM94" i="4" s="1"/>
  <c r="AM95" i="4" s="1"/>
  <c r="AL89" i="4"/>
  <c r="AK89" i="4"/>
  <c r="AJ89" i="4"/>
  <c r="AI89" i="4"/>
  <c r="AH89" i="4"/>
  <c r="AH94" i="4" s="1"/>
  <c r="AH95" i="4" s="1"/>
  <c r="AG89" i="4"/>
  <c r="AG94" i="4" s="1"/>
  <c r="AG95" i="4" s="1"/>
  <c r="AF89" i="4"/>
  <c r="AE89" i="4"/>
  <c r="AD89" i="4"/>
  <c r="AC89" i="4"/>
  <c r="AB89" i="4"/>
  <c r="AB94" i="4" s="1"/>
  <c r="AB95" i="4" s="1"/>
  <c r="AA89" i="4"/>
  <c r="AA94" i="4" s="1"/>
  <c r="AA95" i="4" s="1"/>
  <c r="Z89" i="4"/>
  <c r="Y89" i="4"/>
  <c r="X89" i="4"/>
  <c r="W89" i="4"/>
  <c r="V89" i="4"/>
  <c r="V94" i="4" s="1"/>
  <c r="V95" i="4" s="1"/>
  <c r="U89" i="4"/>
  <c r="U94" i="4" s="1"/>
  <c r="U95" i="4" s="1"/>
  <c r="T89" i="4"/>
  <c r="S89" i="4"/>
  <c r="R89" i="4"/>
  <c r="Q89" i="4"/>
  <c r="P89" i="4"/>
  <c r="P94" i="4" s="1"/>
  <c r="P95" i="4" s="1"/>
  <c r="O89" i="4"/>
  <c r="O94" i="4" s="1"/>
  <c r="O95" i="4" s="1"/>
  <c r="N89" i="4"/>
  <c r="M89" i="4"/>
  <c r="L89" i="4"/>
  <c r="K89" i="4"/>
  <c r="J89" i="4"/>
  <c r="J94" i="4" s="1"/>
  <c r="J95" i="4" s="1"/>
  <c r="I89" i="4"/>
  <c r="I94" i="4" s="1"/>
  <c r="I95" i="4" s="1"/>
  <c r="H89" i="4"/>
  <c r="G89" i="4"/>
  <c r="F89" i="4"/>
  <c r="E89" i="4"/>
  <c r="D89" i="4"/>
  <c r="D94" i="4" s="1"/>
  <c r="D95" i="4" s="1"/>
  <c r="C89" i="4"/>
  <c r="B89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P78" i="4" s="1"/>
  <c r="AP79" i="4" s="1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N72" i="4"/>
  <c r="BM72" i="4"/>
  <c r="BL72" i="4"/>
  <c r="BK72" i="4"/>
  <c r="BJ72" i="4"/>
  <c r="BI72" i="4"/>
  <c r="BH72" i="4"/>
  <c r="BH78" i="4" s="1"/>
  <c r="BH79" i="4" s="1"/>
  <c r="BG72" i="4"/>
  <c r="BF72" i="4"/>
  <c r="BF78" i="4" s="1"/>
  <c r="BF79" i="4" s="1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H78" i="4" s="1"/>
  <c r="AH79" i="4" s="1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N71" i="4"/>
  <c r="BM71" i="4"/>
  <c r="BM78" i="4" s="1"/>
  <c r="BM79" i="4" s="1"/>
  <c r="BL71" i="4"/>
  <c r="BL78" i="4" s="1"/>
  <c r="BL79" i="4" s="1"/>
  <c r="BK71" i="4"/>
  <c r="BK78" i="4" s="1"/>
  <c r="BK79" i="4" s="1"/>
  <c r="BJ71" i="4"/>
  <c r="BI71" i="4"/>
  <c r="BH71" i="4"/>
  <c r="BG71" i="4"/>
  <c r="BF71" i="4"/>
  <c r="BE71" i="4"/>
  <c r="BD71" i="4"/>
  <c r="BD78" i="4" s="1"/>
  <c r="BD79" i="4" s="1"/>
  <c r="BC71" i="4"/>
  <c r="BB71" i="4"/>
  <c r="BA71" i="4"/>
  <c r="AZ71" i="4"/>
  <c r="AY71" i="4"/>
  <c r="AY78" i="4" s="1"/>
  <c r="AY79" i="4" s="1"/>
  <c r="AX71" i="4"/>
  <c r="AX78" i="4" s="1"/>
  <c r="AX79" i="4" s="1"/>
  <c r="AW71" i="4"/>
  <c r="AV71" i="4"/>
  <c r="AU71" i="4"/>
  <c r="AT71" i="4"/>
  <c r="AS71" i="4"/>
  <c r="AS78" i="4" s="1"/>
  <c r="AS79" i="4" s="1"/>
  <c r="AR71" i="4"/>
  <c r="AR78" i="4" s="1"/>
  <c r="AR79" i="4" s="1"/>
  <c r="AQ71" i="4"/>
  <c r="AP71" i="4"/>
  <c r="AO71" i="4"/>
  <c r="AN71" i="4"/>
  <c r="AM71" i="4"/>
  <c r="AM78" i="4" s="1"/>
  <c r="AM79" i="4" s="1"/>
  <c r="AL71" i="4"/>
  <c r="AL78" i="4" s="1"/>
  <c r="AL79" i="4" s="1"/>
  <c r="AK71" i="4"/>
  <c r="AJ71" i="4"/>
  <c r="AI71" i="4"/>
  <c r="AH71" i="4"/>
  <c r="AG71" i="4"/>
  <c r="AG78" i="4" s="1"/>
  <c r="AG79" i="4" s="1"/>
  <c r="AF71" i="4"/>
  <c r="AE71" i="4"/>
  <c r="AD71" i="4"/>
  <c r="AC71" i="4"/>
  <c r="AB71" i="4"/>
  <c r="AA71" i="4"/>
  <c r="AA78" i="4" s="1"/>
  <c r="AA79" i="4" s="1"/>
  <c r="Z71" i="4"/>
  <c r="Z78" i="4" s="1"/>
  <c r="Z79" i="4" s="1"/>
  <c r="Y71" i="4"/>
  <c r="X71" i="4"/>
  <c r="W71" i="4"/>
  <c r="V71" i="4"/>
  <c r="U71" i="4"/>
  <c r="U78" i="4" s="1"/>
  <c r="U79" i="4" s="1"/>
  <c r="T71" i="4"/>
  <c r="T78" i="4" s="1"/>
  <c r="T79" i="4" s="1"/>
  <c r="S71" i="4"/>
  <c r="R71" i="4"/>
  <c r="Q71" i="4"/>
  <c r="P71" i="4"/>
  <c r="P78" i="4" s="1"/>
  <c r="P79" i="4" s="1"/>
  <c r="O71" i="4"/>
  <c r="O78" i="4" s="1"/>
  <c r="O79" i="4" s="1"/>
  <c r="N71" i="4"/>
  <c r="N78" i="4" s="1"/>
  <c r="N79" i="4" s="1"/>
  <c r="M71" i="4"/>
  <c r="L71" i="4"/>
  <c r="K71" i="4"/>
  <c r="J71" i="4"/>
  <c r="J78" i="4" s="1"/>
  <c r="J79" i="4" s="1"/>
  <c r="I71" i="4"/>
  <c r="I78" i="4" s="1"/>
  <c r="I79" i="4" s="1"/>
  <c r="H71" i="4"/>
  <c r="H78" i="4" s="1"/>
  <c r="H79" i="4" s="1"/>
  <c r="G71" i="4"/>
  <c r="F71" i="4"/>
  <c r="E71" i="4"/>
  <c r="D71" i="4"/>
  <c r="D78" i="4" s="1"/>
  <c r="D79" i="4" s="1"/>
  <c r="B71" i="4"/>
  <c r="BN78" i="4"/>
  <c r="BN79" i="4" s="1"/>
  <c r="BE78" i="4"/>
  <c r="BE79" i="4" s="1"/>
  <c r="AF78" i="4"/>
  <c r="AF79" i="4" s="1"/>
  <c r="R78" i="4"/>
  <c r="R79" i="4" s="1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N55" i="4"/>
  <c r="BM55" i="4"/>
  <c r="BL55" i="4"/>
  <c r="BL60" i="4" s="1"/>
  <c r="BL61" i="4" s="1"/>
  <c r="BK55" i="4"/>
  <c r="BK60" i="4" s="1"/>
  <c r="BK61" i="4" s="1"/>
  <c r="BJ55" i="4"/>
  <c r="BJ60" i="4" s="1"/>
  <c r="BJ61" i="4" s="1"/>
  <c r="BI55" i="4"/>
  <c r="BH55" i="4"/>
  <c r="BG55" i="4"/>
  <c r="BF55" i="4"/>
  <c r="BE55" i="4"/>
  <c r="BE60" i="4" s="1"/>
  <c r="BE61" i="4" s="1"/>
  <c r="BD55" i="4"/>
  <c r="BC55" i="4"/>
  <c r="BB55" i="4"/>
  <c r="BA55" i="4"/>
  <c r="AZ55" i="4"/>
  <c r="AZ60" i="4" s="1"/>
  <c r="AZ61" i="4" s="1"/>
  <c r="AY55" i="4"/>
  <c r="AY60" i="4" s="1"/>
  <c r="AY61" i="4" s="1"/>
  <c r="AX55" i="4"/>
  <c r="AX60" i="4" s="1"/>
  <c r="AX61" i="4" s="1"/>
  <c r="AW55" i="4"/>
  <c r="AV55" i="4"/>
  <c r="AU55" i="4"/>
  <c r="AT55" i="4"/>
  <c r="AS55" i="4"/>
  <c r="AS60" i="4" s="1"/>
  <c r="AS61" i="4" s="1"/>
  <c r="AR55" i="4"/>
  <c r="AQ55" i="4"/>
  <c r="AP55" i="4"/>
  <c r="AO55" i="4"/>
  <c r="AN55" i="4"/>
  <c r="AN60" i="4" s="1"/>
  <c r="AN61" i="4" s="1"/>
  <c r="AM55" i="4"/>
  <c r="AM60" i="4" s="1"/>
  <c r="AM61" i="4" s="1"/>
  <c r="AL55" i="4"/>
  <c r="AL60" i="4" s="1"/>
  <c r="AL61" i="4" s="1"/>
  <c r="AK55" i="4"/>
  <c r="AJ55" i="4"/>
  <c r="AI55" i="4"/>
  <c r="AH55" i="4"/>
  <c r="AG55" i="4"/>
  <c r="AG60" i="4" s="1"/>
  <c r="AG61" i="4" s="1"/>
  <c r="AF55" i="4"/>
  <c r="AE55" i="4"/>
  <c r="AD55" i="4"/>
  <c r="AC55" i="4"/>
  <c r="AB55" i="4"/>
  <c r="AB60" i="4" s="1"/>
  <c r="AB61" i="4" s="1"/>
  <c r="AA55" i="4"/>
  <c r="AA60" i="4" s="1"/>
  <c r="AA61" i="4" s="1"/>
  <c r="Z55" i="4"/>
  <c r="Z60" i="4" s="1"/>
  <c r="Z61" i="4" s="1"/>
  <c r="Y55" i="4"/>
  <c r="X55" i="4"/>
  <c r="W55" i="4"/>
  <c r="V55" i="4"/>
  <c r="U55" i="4"/>
  <c r="U60" i="4" s="1"/>
  <c r="U61" i="4" s="1"/>
  <c r="T55" i="4"/>
  <c r="S55" i="4"/>
  <c r="R55" i="4"/>
  <c r="Q55" i="4"/>
  <c r="P55" i="4"/>
  <c r="P60" i="4" s="1"/>
  <c r="P61" i="4" s="1"/>
  <c r="O55" i="4"/>
  <c r="O60" i="4" s="1"/>
  <c r="O61" i="4" s="1"/>
  <c r="N55" i="4"/>
  <c r="N60" i="4" s="1"/>
  <c r="N61" i="4" s="1"/>
  <c r="M55" i="4"/>
  <c r="L55" i="4"/>
  <c r="K55" i="4"/>
  <c r="J55" i="4"/>
  <c r="I55" i="4"/>
  <c r="I60" i="4" s="1"/>
  <c r="I61" i="4" s="1"/>
  <c r="H55" i="4"/>
  <c r="G55" i="4"/>
  <c r="F55" i="4"/>
  <c r="E55" i="4"/>
  <c r="D55" i="4"/>
  <c r="C55" i="4"/>
  <c r="B55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I31" i="4"/>
  <c r="AI32" i="4" s="1"/>
  <c r="AH31" i="4"/>
  <c r="AH32" i="4" s="1"/>
  <c r="AG31" i="4"/>
  <c r="AG32" i="4" s="1"/>
  <c r="AF31" i="4"/>
  <c r="AF32" i="4" s="1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N7" i="4"/>
  <c r="BN53" i="4" s="1"/>
  <c r="BN69" i="4" s="1"/>
  <c r="BN87" i="4" s="1"/>
  <c r="BN103" i="4" s="1"/>
  <c r="BM7" i="4"/>
  <c r="BM53" i="4" s="1"/>
  <c r="BM69" i="4" s="1"/>
  <c r="BM87" i="4" s="1"/>
  <c r="BM103" i="4" s="1"/>
  <c r="BL7" i="4"/>
  <c r="BL53" i="4" s="1"/>
  <c r="BL69" i="4" s="1"/>
  <c r="BL87" i="4" s="1"/>
  <c r="BL103" i="4" s="1"/>
  <c r="BK7" i="4"/>
  <c r="BK53" i="4" s="1"/>
  <c r="BK69" i="4" s="1"/>
  <c r="BK87" i="4" s="1"/>
  <c r="BK103" i="4" s="1"/>
  <c r="BJ7" i="4"/>
  <c r="BJ53" i="4" s="1"/>
  <c r="BJ69" i="4" s="1"/>
  <c r="BJ87" i="4" s="1"/>
  <c r="BJ103" i="4" s="1"/>
  <c r="BI7" i="4"/>
  <c r="BI53" i="4" s="1"/>
  <c r="BI69" i="4" s="1"/>
  <c r="BI87" i="4" s="1"/>
  <c r="BI103" i="4" s="1"/>
  <c r="BH7" i="4"/>
  <c r="BH53" i="4" s="1"/>
  <c r="BH69" i="4" s="1"/>
  <c r="BH87" i="4" s="1"/>
  <c r="BH103" i="4" s="1"/>
  <c r="BG7" i="4"/>
  <c r="BG53" i="4" s="1"/>
  <c r="BG69" i="4" s="1"/>
  <c r="BG87" i="4" s="1"/>
  <c r="BG103" i="4" s="1"/>
  <c r="BF7" i="4"/>
  <c r="BF53" i="4" s="1"/>
  <c r="BF69" i="4" s="1"/>
  <c r="BF87" i="4" s="1"/>
  <c r="BF103" i="4" s="1"/>
  <c r="BE7" i="4"/>
  <c r="BE53" i="4" s="1"/>
  <c r="BE69" i="4" s="1"/>
  <c r="BE87" i="4" s="1"/>
  <c r="BE103" i="4" s="1"/>
  <c r="BD7" i="4"/>
  <c r="BD53" i="4" s="1"/>
  <c r="BD69" i="4" s="1"/>
  <c r="BD87" i="4" s="1"/>
  <c r="BD103" i="4" s="1"/>
  <c r="BC7" i="4"/>
  <c r="BC53" i="4" s="1"/>
  <c r="BC69" i="4" s="1"/>
  <c r="BC87" i="4" s="1"/>
  <c r="BC103" i="4" s="1"/>
  <c r="BB7" i="4"/>
  <c r="BB53" i="4" s="1"/>
  <c r="BB69" i="4" s="1"/>
  <c r="BB87" i="4" s="1"/>
  <c r="BB103" i="4" s="1"/>
  <c r="BA7" i="4"/>
  <c r="BA53" i="4" s="1"/>
  <c r="BA69" i="4" s="1"/>
  <c r="BA87" i="4" s="1"/>
  <c r="BA103" i="4" s="1"/>
  <c r="AZ7" i="4"/>
  <c r="AZ53" i="4" s="1"/>
  <c r="AZ69" i="4" s="1"/>
  <c r="AZ87" i="4" s="1"/>
  <c r="AZ103" i="4" s="1"/>
  <c r="AY7" i="4"/>
  <c r="AY53" i="4" s="1"/>
  <c r="AY69" i="4" s="1"/>
  <c r="AY87" i="4" s="1"/>
  <c r="AY103" i="4" s="1"/>
  <c r="AX7" i="4"/>
  <c r="AX53" i="4" s="1"/>
  <c r="AX69" i="4" s="1"/>
  <c r="AX87" i="4" s="1"/>
  <c r="AX103" i="4" s="1"/>
  <c r="AW7" i="4"/>
  <c r="AW53" i="4" s="1"/>
  <c r="AW69" i="4" s="1"/>
  <c r="AW87" i="4" s="1"/>
  <c r="AW103" i="4" s="1"/>
  <c r="AV7" i="4"/>
  <c r="AV53" i="4" s="1"/>
  <c r="AV69" i="4" s="1"/>
  <c r="AV87" i="4" s="1"/>
  <c r="AV103" i="4" s="1"/>
  <c r="AU7" i="4"/>
  <c r="AU53" i="4" s="1"/>
  <c r="AU69" i="4" s="1"/>
  <c r="AU87" i="4" s="1"/>
  <c r="AU103" i="4" s="1"/>
  <c r="AT7" i="4"/>
  <c r="AT53" i="4" s="1"/>
  <c r="AT69" i="4" s="1"/>
  <c r="AT87" i="4" s="1"/>
  <c r="AT103" i="4" s="1"/>
  <c r="AS7" i="4"/>
  <c r="AS53" i="4" s="1"/>
  <c r="AS69" i="4" s="1"/>
  <c r="AS87" i="4" s="1"/>
  <c r="AS103" i="4" s="1"/>
  <c r="AR7" i="4"/>
  <c r="AR53" i="4" s="1"/>
  <c r="AR69" i="4" s="1"/>
  <c r="AR87" i="4" s="1"/>
  <c r="AR103" i="4" s="1"/>
  <c r="AQ7" i="4"/>
  <c r="AQ53" i="4" s="1"/>
  <c r="AQ69" i="4" s="1"/>
  <c r="AQ87" i="4" s="1"/>
  <c r="AQ103" i="4" s="1"/>
  <c r="AP7" i="4"/>
  <c r="AP53" i="4" s="1"/>
  <c r="AP69" i="4" s="1"/>
  <c r="AP87" i="4" s="1"/>
  <c r="AP103" i="4" s="1"/>
  <c r="AO7" i="4"/>
  <c r="AO53" i="4" s="1"/>
  <c r="AO69" i="4" s="1"/>
  <c r="AO87" i="4" s="1"/>
  <c r="AO103" i="4" s="1"/>
  <c r="AN7" i="4"/>
  <c r="AN53" i="4" s="1"/>
  <c r="AN69" i="4" s="1"/>
  <c r="AN87" i="4" s="1"/>
  <c r="AN103" i="4" s="1"/>
  <c r="AM7" i="4"/>
  <c r="AM53" i="4" s="1"/>
  <c r="AM69" i="4" s="1"/>
  <c r="AM87" i="4" s="1"/>
  <c r="AM103" i="4" s="1"/>
  <c r="AL7" i="4"/>
  <c r="AL53" i="4" s="1"/>
  <c r="AL69" i="4" s="1"/>
  <c r="AL87" i="4" s="1"/>
  <c r="AL103" i="4" s="1"/>
  <c r="AK7" i="4"/>
  <c r="AK53" i="4" s="1"/>
  <c r="AK69" i="4" s="1"/>
  <c r="AK87" i="4" s="1"/>
  <c r="AK103" i="4" s="1"/>
  <c r="AJ7" i="4"/>
  <c r="AJ53" i="4" s="1"/>
  <c r="AJ69" i="4" s="1"/>
  <c r="AJ87" i="4" s="1"/>
  <c r="AJ103" i="4" s="1"/>
  <c r="AI7" i="4"/>
  <c r="AI53" i="4" s="1"/>
  <c r="AI69" i="4" s="1"/>
  <c r="AI87" i="4" s="1"/>
  <c r="AI103" i="4" s="1"/>
  <c r="AH7" i="4"/>
  <c r="AH53" i="4" s="1"/>
  <c r="AH69" i="4" s="1"/>
  <c r="AH87" i="4" s="1"/>
  <c r="AH103" i="4" s="1"/>
  <c r="AG7" i="4"/>
  <c r="AG53" i="4" s="1"/>
  <c r="AG69" i="4" s="1"/>
  <c r="AG87" i="4" s="1"/>
  <c r="AG103" i="4" s="1"/>
  <c r="AF7" i="4"/>
  <c r="AF53" i="4" s="1"/>
  <c r="AF69" i="4" s="1"/>
  <c r="AF87" i="4" s="1"/>
  <c r="AF103" i="4" s="1"/>
  <c r="AE7" i="4"/>
  <c r="AE53" i="4" s="1"/>
  <c r="AE69" i="4" s="1"/>
  <c r="AE87" i="4" s="1"/>
  <c r="AE103" i="4" s="1"/>
  <c r="AD7" i="4"/>
  <c r="AD53" i="4" s="1"/>
  <c r="AD69" i="4" s="1"/>
  <c r="AD87" i="4" s="1"/>
  <c r="AD103" i="4" s="1"/>
  <c r="AC7" i="4"/>
  <c r="AC53" i="4" s="1"/>
  <c r="AC69" i="4" s="1"/>
  <c r="AC87" i="4" s="1"/>
  <c r="AC103" i="4" s="1"/>
  <c r="AB7" i="4"/>
  <c r="AB53" i="4" s="1"/>
  <c r="AB69" i="4" s="1"/>
  <c r="AB87" i="4" s="1"/>
  <c r="AB103" i="4" s="1"/>
  <c r="AA7" i="4"/>
  <c r="AA53" i="4" s="1"/>
  <c r="AA69" i="4" s="1"/>
  <c r="AA87" i="4" s="1"/>
  <c r="AA103" i="4" s="1"/>
  <c r="Z7" i="4"/>
  <c r="Z53" i="4" s="1"/>
  <c r="Z69" i="4" s="1"/>
  <c r="Z87" i="4" s="1"/>
  <c r="Z103" i="4" s="1"/>
  <c r="Y7" i="4"/>
  <c r="Y53" i="4" s="1"/>
  <c r="Y69" i="4" s="1"/>
  <c r="Y87" i="4" s="1"/>
  <c r="Y103" i="4" s="1"/>
  <c r="X7" i="4"/>
  <c r="X53" i="4" s="1"/>
  <c r="X69" i="4" s="1"/>
  <c r="X87" i="4" s="1"/>
  <c r="X103" i="4" s="1"/>
  <c r="W7" i="4"/>
  <c r="V7" i="4"/>
  <c r="V53" i="4" s="1"/>
  <c r="V69" i="4" s="1"/>
  <c r="V87" i="4" s="1"/>
  <c r="V103" i="4" s="1"/>
  <c r="U7" i="4"/>
  <c r="U53" i="4" s="1"/>
  <c r="U69" i="4" s="1"/>
  <c r="U87" i="4" s="1"/>
  <c r="U103" i="4" s="1"/>
  <c r="T7" i="4"/>
  <c r="T53" i="4" s="1"/>
  <c r="T69" i="4" s="1"/>
  <c r="T87" i="4" s="1"/>
  <c r="T103" i="4" s="1"/>
  <c r="S7" i="4"/>
  <c r="S53" i="4" s="1"/>
  <c r="S69" i="4" s="1"/>
  <c r="S87" i="4" s="1"/>
  <c r="S103" i="4" s="1"/>
  <c r="R7" i="4"/>
  <c r="R53" i="4" s="1"/>
  <c r="R69" i="4" s="1"/>
  <c r="R87" i="4" s="1"/>
  <c r="R103" i="4" s="1"/>
  <c r="Q7" i="4"/>
  <c r="Q53" i="4" s="1"/>
  <c r="Q69" i="4" s="1"/>
  <c r="Q87" i="4" s="1"/>
  <c r="Q103" i="4" s="1"/>
  <c r="P7" i="4"/>
  <c r="P53" i="4" s="1"/>
  <c r="P69" i="4" s="1"/>
  <c r="P87" i="4" s="1"/>
  <c r="P103" i="4" s="1"/>
  <c r="O7" i="4"/>
  <c r="O53" i="4" s="1"/>
  <c r="O69" i="4" s="1"/>
  <c r="O87" i="4" s="1"/>
  <c r="O103" i="4" s="1"/>
  <c r="N7" i="4"/>
  <c r="N53" i="4" s="1"/>
  <c r="N69" i="4" s="1"/>
  <c r="N87" i="4" s="1"/>
  <c r="N103" i="4" s="1"/>
  <c r="M7" i="4"/>
  <c r="M53" i="4" s="1"/>
  <c r="M69" i="4" s="1"/>
  <c r="M87" i="4" s="1"/>
  <c r="M103" i="4" s="1"/>
  <c r="L7" i="4"/>
  <c r="L53" i="4" s="1"/>
  <c r="L69" i="4" s="1"/>
  <c r="L87" i="4" s="1"/>
  <c r="L103" i="4" s="1"/>
  <c r="K7" i="4"/>
  <c r="K53" i="4" s="1"/>
  <c r="K69" i="4" s="1"/>
  <c r="K87" i="4" s="1"/>
  <c r="K103" i="4" s="1"/>
  <c r="J7" i="4"/>
  <c r="J53" i="4" s="1"/>
  <c r="J69" i="4" s="1"/>
  <c r="J87" i="4" s="1"/>
  <c r="J103" i="4" s="1"/>
  <c r="I7" i="4"/>
  <c r="I53" i="4" s="1"/>
  <c r="I69" i="4" s="1"/>
  <c r="I87" i="4" s="1"/>
  <c r="I103" i="4" s="1"/>
  <c r="H7" i="4"/>
  <c r="H53" i="4" s="1"/>
  <c r="H69" i="4" s="1"/>
  <c r="H87" i="4" s="1"/>
  <c r="H103" i="4" s="1"/>
  <c r="G7" i="4"/>
  <c r="G53" i="4" s="1"/>
  <c r="G69" i="4" s="1"/>
  <c r="G87" i="4" s="1"/>
  <c r="G103" i="4" s="1"/>
  <c r="F7" i="4"/>
  <c r="F53" i="4" s="1"/>
  <c r="F69" i="4" s="1"/>
  <c r="F87" i="4" s="1"/>
  <c r="F103" i="4" s="1"/>
  <c r="E7" i="4"/>
  <c r="E53" i="4" s="1"/>
  <c r="E69" i="4" s="1"/>
  <c r="E87" i="4" s="1"/>
  <c r="E103" i="4" s="1"/>
  <c r="D7" i="4"/>
  <c r="D53" i="4" s="1"/>
  <c r="D69" i="4" s="1"/>
  <c r="D87" i="4" s="1"/>
  <c r="D103" i="4" s="1"/>
  <c r="AB78" i="4" l="1"/>
  <c r="AB79" i="4" s="1"/>
  <c r="AN78" i="4"/>
  <c r="AN79" i="4" s="1"/>
  <c r="AZ78" i="4"/>
  <c r="AZ79" i="4" s="1"/>
  <c r="K94" i="4"/>
  <c r="K95" i="4" s="1"/>
  <c r="W94" i="4"/>
  <c r="W95" i="4" s="1"/>
  <c r="AI94" i="4"/>
  <c r="AI95" i="4" s="1"/>
  <c r="AU94" i="4"/>
  <c r="AU95" i="4" s="1"/>
  <c r="BG94" i="4"/>
  <c r="BG95" i="4" s="1"/>
  <c r="N110" i="4"/>
  <c r="N111" i="4" s="1"/>
  <c r="Z110" i="4"/>
  <c r="Z111" i="4" s="1"/>
  <c r="AL110" i="4"/>
  <c r="AL111" i="4" s="1"/>
  <c r="AX110" i="4"/>
  <c r="AX111" i="4" s="1"/>
  <c r="BJ110" i="4"/>
  <c r="BJ111" i="4" s="1"/>
  <c r="E60" i="4"/>
  <c r="E61" i="4" s="1"/>
  <c r="Q60" i="4"/>
  <c r="Q61" i="4" s="1"/>
  <c r="AC60" i="4"/>
  <c r="AC61" i="4" s="1"/>
  <c r="AO60" i="4"/>
  <c r="AO61" i="4" s="1"/>
  <c r="BA60" i="4"/>
  <c r="BA61" i="4" s="1"/>
  <c r="BM60" i="4"/>
  <c r="BM61" i="4" s="1"/>
  <c r="BM65" i="4" s="1"/>
  <c r="E78" i="4"/>
  <c r="E79" i="4" s="1"/>
  <c r="Q78" i="4"/>
  <c r="Q79" i="4" s="1"/>
  <c r="AC78" i="4"/>
  <c r="AC79" i="4" s="1"/>
  <c r="AO78" i="4"/>
  <c r="AO79" i="4" s="1"/>
  <c r="BA78" i="4"/>
  <c r="BA79" i="4" s="1"/>
  <c r="L94" i="4"/>
  <c r="L95" i="4" s="1"/>
  <c r="X94" i="4"/>
  <c r="AJ94" i="4"/>
  <c r="AJ95" i="4" s="1"/>
  <c r="AV94" i="4"/>
  <c r="AV95" i="4" s="1"/>
  <c r="BH94" i="4"/>
  <c r="BH95" i="4" s="1"/>
  <c r="O110" i="4"/>
  <c r="O111" i="4" s="1"/>
  <c r="AA110" i="4"/>
  <c r="AA111" i="4" s="1"/>
  <c r="AM110" i="4"/>
  <c r="AM111" i="4" s="1"/>
  <c r="AY110" i="4"/>
  <c r="AY111" i="4" s="1"/>
  <c r="BK110" i="4"/>
  <c r="BK111" i="4" s="1"/>
  <c r="R60" i="4"/>
  <c r="R61" i="4" s="1"/>
  <c r="BB60" i="4"/>
  <c r="BB61" i="4" s="1"/>
  <c r="BB65" i="4" s="1"/>
  <c r="BB78" i="4"/>
  <c r="BB79" i="4" s="1"/>
  <c r="M94" i="4"/>
  <c r="M95" i="4" s="1"/>
  <c r="AW94" i="4"/>
  <c r="AW95" i="4" s="1"/>
  <c r="D110" i="4"/>
  <c r="D111" i="4" s="1"/>
  <c r="AN110" i="4"/>
  <c r="AN111" i="4" s="1"/>
  <c r="BL110" i="4"/>
  <c r="BL111" i="4" s="1"/>
  <c r="BC60" i="4"/>
  <c r="BC61" i="4" s="1"/>
  <c r="AQ78" i="4"/>
  <c r="AQ79" i="4" s="1"/>
  <c r="Z94" i="4"/>
  <c r="Z95" i="4" s="1"/>
  <c r="AO110" i="4"/>
  <c r="AO111" i="4" s="1"/>
  <c r="T60" i="4"/>
  <c r="T61" i="4" s="1"/>
  <c r="T66" i="4" s="1"/>
  <c r="J60" i="4"/>
  <c r="J61" i="4" s="1"/>
  <c r="J65" i="4" s="1"/>
  <c r="V60" i="4"/>
  <c r="V61" i="4" s="1"/>
  <c r="AH60" i="4"/>
  <c r="AH61" i="4" s="1"/>
  <c r="AT60" i="4"/>
  <c r="AT61" i="4" s="1"/>
  <c r="BF60" i="4"/>
  <c r="BF61" i="4" s="1"/>
  <c r="V78" i="4"/>
  <c r="V79" i="4" s="1"/>
  <c r="AT78" i="4"/>
  <c r="AT79" i="4" s="1"/>
  <c r="E94" i="4"/>
  <c r="E95" i="4" s="1"/>
  <c r="Q94" i="4"/>
  <c r="Q95" i="4" s="1"/>
  <c r="AC94" i="4"/>
  <c r="AC95" i="4" s="1"/>
  <c r="AO94" i="4"/>
  <c r="AO95" i="4" s="1"/>
  <c r="BA94" i="4"/>
  <c r="BA95" i="4" s="1"/>
  <c r="BM94" i="4"/>
  <c r="BM95" i="4" s="1"/>
  <c r="H110" i="4"/>
  <c r="H111" i="4" s="1"/>
  <c r="T110" i="4"/>
  <c r="T111" i="4" s="1"/>
  <c r="AF110" i="4"/>
  <c r="AF111" i="4" s="1"/>
  <c r="AR110" i="4"/>
  <c r="AR111" i="4" s="1"/>
  <c r="BD110" i="4"/>
  <c r="BD111" i="4" s="1"/>
  <c r="G60" i="4"/>
  <c r="G61" i="4" s="1"/>
  <c r="AQ60" i="4"/>
  <c r="AQ61" i="4" s="1"/>
  <c r="S78" i="4"/>
  <c r="S79" i="4" s="1"/>
  <c r="BJ94" i="4"/>
  <c r="BJ95" i="4" s="1"/>
  <c r="AC110" i="4"/>
  <c r="AC111" i="4" s="1"/>
  <c r="AF60" i="4"/>
  <c r="AF61" i="4" s="1"/>
  <c r="AF65" i="4" s="1"/>
  <c r="K60" i="4"/>
  <c r="K61" i="4" s="1"/>
  <c r="K65" i="4" s="1"/>
  <c r="W60" i="4"/>
  <c r="W61" i="4" s="1"/>
  <c r="AI60" i="4"/>
  <c r="AI61" i="4" s="1"/>
  <c r="AU60" i="4"/>
  <c r="AU61" i="4" s="1"/>
  <c r="BG60" i="4"/>
  <c r="BG61" i="4" s="1"/>
  <c r="K78" i="4"/>
  <c r="K79" i="4" s="1"/>
  <c r="W78" i="4"/>
  <c r="W79" i="4" s="1"/>
  <c r="AI78" i="4"/>
  <c r="AI79" i="4" s="1"/>
  <c r="AU78" i="4"/>
  <c r="AU79" i="4" s="1"/>
  <c r="BG78" i="4"/>
  <c r="BG79" i="4" s="1"/>
  <c r="F94" i="4"/>
  <c r="F95" i="4" s="1"/>
  <c r="R94" i="4"/>
  <c r="R95" i="4" s="1"/>
  <c r="AD94" i="4"/>
  <c r="AD95" i="4" s="1"/>
  <c r="AP94" i="4"/>
  <c r="AP95" i="4" s="1"/>
  <c r="BB94" i="4"/>
  <c r="BB95" i="4" s="1"/>
  <c r="BN94" i="4"/>
  <c r="BN95" i="4" s="1"/>
  <c r="I110" i="4"/>
  <c r="I111" i="4" s="1"/>
  <c r="U110" i="4"/>
  <c r="U111" i="4" s="1"/>
  <c r="AG110" i="4"/>
  <c r="AG111" i="4" s="1"/>
  <c r="AS110" i="4"/>
  <c r="AS111" i="4" s="1"/>
  <c r="BE110" i="4"/>
  <c r="BE111" i="4" s="1"/>
  <c r="F60" i="4"/>
  <c r="F61" i="4" s="1"/>
  <c r="F66" i="4" s="1"/>
  <c r="AP60" i="4"/>
  <c r="AP61" i="4" s="1"/>
  <c r="F78" i="4"/>
  <c r="F79" i="4" s="1"/>
  <c r="Y94" i="4"/>
  <c r="Y95" i="4" s="1"/>
  <c r="BI94" i="4"/>
  <c r="BI95" i="4" s="1"/>
  <c r="AB110" i="4"/>
  <c r="AB111" i="4" s="1"/>
  <c r="AZ110" i="4"/>
  <c r="AZ111" i="4" s="1"/>
  <c r="S60" i="4"/>
  <c r="S61" i="4" s="1"/>
  <c r="AE60" i="4"/>
  <c r="AE61" i="4" s="1"/>
  <c r="G78" i="4"/>
  <c r="G79" i="4" s="1"/>
  <c r="BC78" i="4"/>
  <c r="BC79" i="4" s="1"/>
  <c r="N94" i="4"/>
  <c r="N95" i="4" s="1"/>
  <c r="AX94" i="4"/>
  <c r="AX95" i="4" s="1"/>
  <c r="E110" i="4"/>
  <c r="E111" i="4" s="1"/>
  <c r="BA110" i="4"/>
  <c r="BA111" i="4" s="1"/>
  <c r="H60" i="4"/>
  <c r="H61" i="4" s="1"/>
  <c r="H66" i="4" s="1"/>
  <c r="BD60" i="4"/>
  <c r="BD61" i="4" s="1"/>
  <c r="L60" i="4"/>
  <c r="L61" i="4" s="1"/>
  <c r="X60" i="4"/>
  <c r="X61" i="4" s="1"/>
  <c r="AJ60" i="4"/>
  <c r="AJ61" i="4" s="1"/>
  <c r="AV60" i="4"/>
  <c r="AV61" i="4" s="1"/>
  <c r="BH60" i="4"/>
  <c r="BH61" i="4" s="1"/>
  <c r="L78" i="4"/>
  <c r="L79" i="4" s="1"/>
  <c r="X78" i="4"/>
  <c r="AJ78" i="4"/>
  <c r="AJ79" i="4" s="1"/>
  <c r="AV78" i="4"/>
  <c r="AV79" i="4" s="1"/>
  <c r="G94" i="4"/>
  <c r="G95" i="4" s="1"/>
  <c r="S94" i="4"/>
  <c r="S95" i="4" s="1"/>
  <c r="AE94" i="4"/>
  <c r="AE95" i="4" s="1"/>
  <c r="AQ94" i="4"/>
  <c r="AQ95" i="4" s="1"/>
  <c r="BC94" i="4"/>
  <c r="BC95" i="4" s="1"/>
  <c r="J110" i="4"/>
  <c r="J111" i="4" s="1"/>
  <c r="V110" i="4"/>
  <c r="V111" i="4" s="1"/>
  <c r="AH110" i="4"/>
  <c r="AH111" i="4" s="1"/>
  <c r="AT110" i="4"/>
  <c r="AT111" i="4" s="1"/>
  <c r="BF110" i="4"/>
  <c r="BF111" i="4" s="1"/>
  <c r="AD60" i="4"/>
  <c r="AD61" i="4" s="1"/>
  <c r="AD65" i="4" s="1"/>
  <c r="BN60" i="4"/>
  <c r="BN61" i="4" s="1"/>
  <c r="AD78" i="4"/>
  <c r="AD79" i="4" s="1"/>
  <c r="AK94" i="4"/>
  <c r="AK95" i="4" s="1"/>
  <c r="P110" i="4"/>
  <c r="P111" i="4" s="1"/>
  <c r="AE78" i="4"/>
  <c r="AE79" i="4" s="1"/>
  <c r="AL94" i="4"/>
  <c r="AL95" i="4" s="1"/>
  <c r="Q110" i="4"/>
  <c r="Q111" i="4" s="1"/>
  <c r="BM110" i="4"/>
  <c r="BM111" i="4" s="1"/>
  <c r="AR60" i="4"/>
  <c r="AR61" i="4" s="1"/>
  <c r="AR66" i="4" s="1"/>
  <c r="M60" i="4"/>
  <c r="M61" i="4" s="1"/>
  <c r="M65" i="4" s="1"/>
  <c r="Y60" i="4"/>
  <c r="Y61" i="4" s="1"/>
  <c r="Y65" i="4" s="1"/>
  <c r="AK60" i="4"/>
  <c r="AK61" i="4" s="1"/>
  <c r="AK65" i="4" s="1"/>
  <c r="AW60" i="4"/>
  <c r="AW61" i="4" s="1"/>
  <c r="AW65" i="4" s="1"/>
  <c r="BI60" i="4"/>
  <c r="BI61" i="4" s="1"/>
  <c r="BI65" i="4" s="1"/>
  <c r="M78" i="4"/>
  <c r="M79" i="4" s="1"/>
  <c r="Y78" i="4"/>
  <c r="Y79" i="4" s="1"/>
  <c r="AK78" i="4"/>
  <c r="AK79" i="4" s="1"/>
  <c r="AW78" i="4"/>
  <c r="AW79" i="4" s="1"/>
  <c r="BI78" i="4"/>
  <c r="BI79" i="4" s="1"/>
  <c r="H94" i="4"/>
  <c r="H95" i="4" s="1"/>
  <c r="T94" i="4"/>
  <c r="T95" i="4" s="1"/>
  <c r="AF94" i="4"/>
  <c r="AF95" i="4" s="1"/>
  <c r="AR94" i="4"/>
  <c r="AR95" i="4" s="1"/>
  <c r="BD94" i="4"/>
  <c r="BD95" i="4" s="1"/>
  <c r="K110" i="4"/>
  <c r="K111" i="4" s="1"/>
  <c r="W110" i="4"/>
  <c r="W111" i="4" s="1"/>
  <c r="AI110" i="4"/>
  <c r="AI111" i="4" s="1"/>
  <c r="AU110" i="4"/>
  <c r="AU111" i="4" s="1"/>
  <c r="BG110" i="4"/>
  <c r="BG111" i="4" s="1"/>
  <c r="D60" i="4"/>
  <c r="D61" i="4" s="1"/>
  <c r="D65" i="4" s="1"/>
  <c r="J33" i="4"/>
  <c r="R33" i="4"/>
  <c r="Z33" i="4"/>
  <c r="AH33" i="4"/>
  <c r="AP33" i="4"/>
  <c r="AX33" i="4"/>
  <c r="BF33" i="4"/>
  <c r="BN33" i="4"/>
  <c r="I33" i="4"/>
  <c r="Q33" i="4"/>
  <c r="Y33" i="4"/>
  <c r="AG33" i="4"/>
  <c r="AO33" i="4"/>
  <c r="AW33" i="4"/>
  <c r="BE33" i="4"/>
  <c r="BM33" i="4"/>
  <c r="H33" i="4"/>
  <c r="P33" i="4"/>
  <c r="AF33" i="4"/>
  <c r="AN33" i="4"/>
  <c r="AV33" i="4"/>
  <c r="BD33" i="4"/>
  <c r="BL33" i="4"/>
  <c r="G33" i="4"/>
  <c r="O33" i="4"/>
  <c r="W33" i="4"/>
  <c r="AE33" i="4"/>
  <c r="AM33" i="4"/>
  <c r="AU33" i="4"/>
  <c r="BC33" i="4"/>
  <c r="BK33" i="4"/>
  <c r="F33" i="4"/>
  <c r="N33" i="4"/>
  <c r="V33" i="4"/>
  <c r="AD33" i="4"/>
  <c r="AL33" i="4"/>
  <c r="AT33" i="4"/>
  <c r="BB33" i="4"/>
  <c r="BJ33" i="4"/>
  <c r="E33" i="4"/>
  <c r="M33" i="4"/>
  <c r="U33" i="4"/>
  <c r="AC33" i="4"/>
  <c r="AK33" i="4"/>
  <c r="AS33" i="4"/>
  <c r="BA33" i="4"/>
  <c r="BI33" i="4"/>
  <c r="D33" i="4"/>
  <c r="L33" i="4"/>
  <c r="T33" i="4"/>
  <c r="AB33" i="4"/>
  <c r="AJ33" i="4"/>
  <c r="AR33" i="4"/>
  <c r="AZ33" i="4"/>
  <c r="BH33" i="4"/>
  <c r="K33" i="4"/>
  <c r="S33" i="4"/>
  <c r="AA33" i="4"/>
  <c r="AI33" i="4"/>
  <c r="AQ33" i="4"/>
  <c r="AY33" i="4"/>
  <c r="BG33" i="4"/>
  <c r="BP49" i="10"/>
  <c r="BP50" i="10" s="1"/>
  <c r="BP116" i="10"/>
  <c r="BQ116" i="10" s="1"/>
  <c r="BP115" i="10"/>
  <c r="BQ115" i="10" s="1"/>
  <c r="BQ50" i="10" s="1"/>
  <c r="AI78" i="5"/>
  <c r="AI79" i="5" s="1"/>
  <c r="X33" i="4"/>
  <c r="BJ78" i="4"/>
  <c r="BJ79" i="4" s="1"/>
  <c r="S78" i="5"/>
  <c r="S79" i="5" s="1"/>
  <c r="AA78" i="5"/>
  <c r="AA79" i="5" s="1"/>
  <c r="BG78" i="5"/>
  <c r="BG79" i="5" s="1"/>
  <c r="AY78" i="5"/>
  <c r="AY79" i="5" s="1"/>
  <c r="Q78" i="5"/>
  <c r="Q79" i="5" s="1"/>
  <c r="AG78" i="5"/>
  <c r="AG79" i="5" s="1"/>
  <c r="AW78" i="5"/>
  <c r="AW79" i="5" s="1"/>
  <c r="AQ78" i="5"/>
  <c r="AQ79" i="5" s="1"/>
  <c r="BO116" i="5"/>
  <c r="BO49" i="5" s="1"/>
  <c r="BO114" i="5"/>
  <c r="BM78" i="5"/>
  <c r="BM79" i="5" s="1"/>
  <c r="K78" i="5"/>
  <c r="K79" i="5" s="1"/>
  <c r="P94" i="5"/>
  <c r="P95" i="5" s="1"/>
  <c r="AF94" i="5"/>
  <c r="AF95" i="5" s="1"/>
  <c r="AV94" i="5"/>
  <c r="AV95" i="5" s="1"/>
  <c r="L110" i="5"/>
  <c r="L111" i="5" s="1"/>
  <c r="AJ110" i="5"/>
  <c r="AJ111" i="5" s="1"/>
  <c r="BH110" i="5"/>
  <c r="BH111" i="5" s="1"/>
  <c r="BB110" i="4"/>
  <c r="BB111" i="4" s="1"/>
  <c r="D78" i="5"/>
  <c r="D79" i="5" s="1"/>
  <c r="L78" i="5"/>
  <c r="L79" i="5" s="1"/>
  <c r="T78" i="5"/>
  <c r="T79" i="5" s="1"/>
  <c r="AB78" i="5"/>
  <c r="AB79" i="5" s="1"/>
  <c r="AJ78" i="5"/>
  <c r="AJ79" i="5" s="1"/>
  <c r="AR78" i="5"/>
  <c r="AR79" i="5" s="1"/>
  <c r="AZ78" i="5"/>
  <c r="AZ79" i="5" s="1"/>
  <c r="BH78" i="5"/>
  <c r="BH79" i="5" s="1"/>
  <c r="E78" i="5"/>
  <c r="E79" i="5" s="1"/>
  <c r="U78" i="5"/>
  <c r="U79" i="5" s="1"/>
  <c r="AK78" i="5"/>
  <c r="AK79" i="5" s="1"/>
  <c r="BA78" i="5"/>
  <c r="BA79" i="5" s="1"/>
  <c r="G78" i="5"/>
  <c r="G79" i="5" s="1"/>
  <c r="O78" i="5"/>
  <c r="O79" i="5" s="1"/>
  <c r="W78" i="5"/>
  <c r="W79" i="5" s="1"/>
  <c r="AE78" i="5"/>
  <c r="AE79" i="5" s="1"/>
  <c r="AM78" i="5"/>
  <c r="AM79" i="5" s="1"/>
  <c r="AU78" i="5"/>
  <c r="AU79" i="5" s="1"/>
  <c r="BC78" i="5"/>
  <c r="BC79" i="5" s="1"/>
  <c r="BK78" i="5"/>
  <c r="BK79" i="5" s="1"/>
  <c r="I78" i="5"/>
  <c r="I79" i="5" s="1"/>
  <c r="Y78" i="5"/>
  <c r="Y79" i="5" s="1"/>
  <c r="AO78" i="5"/>
  <c r="AO79" i="5" s="1"/>
  <c r="BE78" i="5"/>
  <c r="BE79" i="5" s="1"/>
  <c r="J94" i="5"/>
  <c r="J95" i="5" s="1"/>
  <c r="R94" i="5"/>
  <c r="R95" i="5" s="1"/>
  <c r="Z94" i="5"/>
  <c r="Z95" i="5" s="1"/>
  <c r="AH94" i="5"/>
  <c r="AH95" i="5" s="1"/>
  <c r="AP94" i="5"/>
  <c r="AP95" i="5" s="1"/>
  <c r="AX94" i="5"/>
  <c r="AX95" i="5" s="1"/>
  <c r="BF94" i="5"/>
  <c r="BF95" i="5" s="1"/>
  <c r="BN94" i="5"/>
  <c r="BN95" i="5" s="1"/>
  <c r="F110" i="5"/>
  <c r="F111" i="5" s="1"/>
  <c r="N110" i="5"/>
  <c r="N111" i="5" s="1"/>
  <c r="V110" i="5"/>
  <c r="V111" i="5" s="1"/>
  <c r="AD110" i="5"/>
  <c r="AD111" i="5" s="1"/>
  <c r="AL110" i="5"/>
  <c r="AL111" i="5" s="1"/>
  <c r="AT110" i="5"/>
  <c r="AT111" i="5" s="1"/>
  <c r="BB110" i="5"/>
  <c r="BB111" i="5" s="1"/>
  <c r="BJ110" i="5"/>
  <c r="BJ111" i="5" s="1"/>
  <c r="M78" i="5"/>
  <c r="M79" i="5" s="1"/>
  <c r="AC78" i="5"/>
  <c r="AC79" i="5" s="1"/>
  <c r="AS78" i="5"/>
  <c r="AS79" i="5" s="1"/>
  <c r="BI78" i="5"/>
  <c r="BI79" i="5" s="1"/>
  <c r="H94" i="5"/>
  <c r="H95" i="5" s="1"/>
  <c r="AN94" i="5"/>
  <c r="AN95" i="5" s="1"/>
  <c r="BL94" i="5"/>
  <c r="BL95" i="5" s="1"/>
  <c r="D110" i="5"/>
  <c r="D111" i="5" s="1"/>
  <c r="AB110" i="5"/>
  <c r="AB111" i="5" s="1"/>
  <c r="AR110" i="5"/>
  <c r="AR111" i="5" s="1"/>
  <c r="X94" i="5"/>
  <c r="BD94" i="5"/>
  <c r="BD95" i="5" s="1"/>
  <c r="T110" i="5"/>
  <c r="T111" i="5" s="1"/>
  <c r="AZ110" i="5"/>
  <c r="AZ111" i="5" s="1"/>
  <c r="J78" i="5"/>
  <c r="J79" i="5" s="1"/>
  <c r="R78" i="5"/>
  <c r="R79" i="5" s="1"/>
  <c r="Z78" i="5"/>
  <c r="Z79" i="5" s="1"/>
  <c r="AH78" i="5"/>
  <c r="AH79" i="5" s="1"/>
  <c r="AP78" i="5"/>
  <c r="AP79" i="5" s="1"/>
  <c r="AX78" i="5"/>
  <c r="AX79" i="5" s="1"/>
  <c r="BF78" i="5"/>
  <c r="BF79" i="5" s="1"/>
  <c r="BN78" i="5"/>
  <c r="BN79" i="5" s="1"/>
  <c r="H78" i="5"/>
  <c r="H79" i="5" s="1"/>
  <c r="P78" i="5"/>
  <c r="P79" i="5" s="1"/>
  <c r="X78" i="5"/>
  <c r="AF78" i="5"/>
  <c r="AF79" i="5" s="1"/>
  <c r="AN78" i="5"/>
  <c r="AN79" i="5" s="1"/>
  <c r="AV78" i="5"/>
  <c r="AV79" i="5" s="1"/>
  <c r="BD78" i="5"/>
  <c r="BD79" i="5" s="1"/>
  <c r="BL78" i="5"/>
  <c r="BL79" i="5" s="1"/>
  <c r="F94" i="5"/>
  <c r="F95" i="5" s="1"/>
  <c r="N94" i="5"/>
  <c r="N95" i="5" s="1"/>
  <c r="V94" i="5"/>
  <c r="V95" i="5" s="1"/>
  <c r="AD94" i="5"/>
  <c r="AD95" i="5" s="1"/>
  <c r="AL94" i="5"/>
  <c r="AL95" i="5" s="1"/>
  <c r="AT94" i="5"/>
  <c r="AT95" i="5" s="1"/>
  <c r="BB94" i="5"/>
  <c r="BB95" i="5" s="1"/>
  <c r="BJ94" i="5"/>
  <c r="BJ95" i="5" s="1"/>
  <c r="J110" i="5"/>
  <c r="J111" i="5" s="1"/>
  <c r="R110" i="5"/>
  <c r="R111" i="5" s="1"/>
  <c r="Z110" i="5"/>
  <c r="Z111" i="5" s="1"/>
  <c r="AH110" i="5"/>
  <c r="AH111" i="5" s="1"/>
  <c r="AP110" i="5"/>
  <c r="AP111" i="5" s="1"/>
  <c r="AX110" i="5"/>
  <c r="AX111" i="5" s="1"/>
  <c r="BF110" i="5"/>
  <c r="BF111" i="5" s="1"/>
  <c r="BN110" i="5"/>
  <c r="BN111" i="5" s="1"/>
  <c r="F78" i="5"/>
  <c r="F79" i="5" s="1"/>
  <c r="N78" i="5"/>
  <c r="N79" i="5" s="1"/>
  <c r="V78" i="5"/>
  <c r="V79" i="5" s="1"/>
  <c r="AD78" i="5"/>
  <c r="AD79" i="5" s="1"/>
  <c r="AL78" i="5"/>
  <c r="AL79" i="5" s="1"/>
  <c r="AT78" i="5"/>
  <c r="AT79" i="5" s="1"/>
  <c r="BB78" i="5"/>
  <c r="BB79" i="5" s="1"/>
  <c r="BJ78" i="5"/>
  <c r="BJ79" i="5" s="1"/>
  <c r="D94" i="5"/>
  <c r="D95" i="5" s="1"/>
  <c r="L94" i="5"/>
  <c r="L95" i="5" s="1"/>
  <c r="T94" i="5"/>
  <c r="T95" i="5" s="1"/>
  <c r="AB94" i="5"/>
  <c r="AB95" i="5" s="1"/>
  <c r="AJ94" i="5"/>
  <c r="AJ95" i="5" s="1"/>
  <c r="AR94" i="5"/>
  <c r="AR95" i="5" s="1"/>
  <c r="AZ94" i="5"/>
  <c r="AZ95" i="5" s="1"/>
  <c r="BH94" i="5"/>
  <c r="BH95" i="5" s="1"/>
  <c r="H110" i="5"/>
  <c r="H111" i="5" s="1"/>
  <c r="P110" i="5"/>
  <c r="P111" i="5" s="1"/>
  <c r="X110" i="5"/>
  <c r="X111" i="5" s="1"/>
  <c r="AF110" i="5"/>
  <c r="AF111" i="5" s="1"/>
  <c r="AN110" i="5"/>
  <c r="AN111" i="5" s="1"/>
  <c r="AV110" i="5"/>
  <c r="AV111" i="5" s="1"/>
  <c r="BD110" i="5"/>
  <c r="BD111" i="5" s="1"/>
  <c r="BL110" i="5"/>
  <c r="BL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G60" i="5"/>
  <c r="AG61" i="5" s="1"/>
  <c r="AI60" i="5"/>
  <c r="AI61" i="5" s="1"/>
  <c r="AK60" i="5"/>
  <c r="AK61" i="5" s="1"/>
  <c r="AM60" i="5"/>
  <c r="AM61" i="5" s="1"/>
  <c r="AO60" i="5"/>
  <c r="AO61" i="5" s="1"/>
  <c r="AQ60" i="5"/>
  <c r="AQ61" i="5" s="1"/>
  <c r="AS60" i="5"/>
  <c r="AS61" i="5" s="1"/>
  <c r="AU60" i="5"/>
  <c r="AU61" i="5" s="1"/>
  <c r="AW60" i="5"/>
  <c r="AW61" i="5" s="1"/>
  <c r="AY60" i="5"/>
  <c r="AY61" i="5" s="1"/>
  <c r="BA60" i="5"/>
  <c r="BA61" i="5" s="1"/>
  <c r="BC60" i="5"/>
  <c r="BC61" i="5" s="1"/>
  <c r="BE60" i="5"/>
  <c r="BE61" i="5" s="1"/>
  <c r="BG60" i="5"/>
  <c r="BG61" i="5" s="1"/>
  <c r="BI60" i="5"/>
  <c r="BI61" i="5" s="1"/>
  <c r="BK60" i="5"/>
  <c r="BK61" i="5" s="1"/>
  <c r="BM60" i="5"/>
  <c r="BM61" i="5" s="1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F60" i="5"/>
  <c r="AF61" i="5" s="1"/>
  <c r="AF66" i="5" s="1"/>
  <c r="AH60" i="5"/>
  <c r="AH61" i="5" s="1"/>
  <c r="AH65" i="5" s="1"/>
  <c r="AJ60" i="5"/>
  <c r="AJ61" i="5" s="1"/>
  <c r="AJ65" i="5" s="1"/>
  <c r="AL60" i="5"/>
  <c r="AL61" i="5" s="1"/>
  <c r="AL65" i="5" s="1"/>
  <c r="AN60" i="5"/>
  <c r="AN61" i="5" s="1"/>
  <c r="AN66" i="5" s="1"/>
  <c r="AP60" i="5"/>
  <c r="AP61" i="5" s="1"/>
  <c r="AP65" i="5" s="1"/>
  <c r="AR60" i="5"/>
  <c r="AR61" i="5" s="1"/>
  <c r="AR65" i="5" s="1"/>
  <c r="AT60" i="5"/>
  <c r="AT61" i="5" s="1"/>
  <c r="AT66" i="5" s="1"/>
  <c r="AV60" i="5"/>
  <c r="AV61" i="5" s="1"/>
  <c r="AV66" i="5" s="1"/>
  <c r="AX60" i="5"/>
  <c r="AX61" i="5" s="1"/>
  <c r="AX65" i="5" s="1"/>
  <c r="AZ60" i="5"/>
  <c r="AZ61" i="5" s="1"/>
  <c r="AZ66" i="5" s="1"/>
  <c r="BB60" i="5"/>
  <c r="BB61" i="5" s="1"/>
  <c r="BB65" i="5" s="1"/>
  <c r="BD60" i="5"/>
  <c r="BD61" i="5" s="1"/>
  <c r="BD66" i="5" s="1"/>
  <c r="BF60" i="5"/>
  <c r="BF61" i="5" s="1"/>
  <c r="BF65" i="5" s="1"/>
  <c r="BH60" i="5"/>
  <c r="BH61" i="5" s="1"/>
  <c r="BH65" i="5" s="1"/>
  <c r="BJ60" i="5"/>
  <c r="BJ61" i="5" s="1"/>
  <c r="BJ65" i="5" s="1"/>
  <c r="BL60" i="5"/>
  <c r="BL61" i="5" s="1"/>
  <c r="BL66" i="5" s="1"/>
  <c r="BN60" i="5"/>
  <c r="BN61" i="5" s="1"/>
  <c r="BN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G94" i="5"/>
  <c r="AG95" i="5" s="1"/>
  <c r="AI94" i="5"/>
  <c r="AI95" i="5" s="1"/>
  <c r="AK94" i="5"/>
  <c r="AK95" i="5" s="1"/>
  <c r="AM94" i="5"/>
  <c r="AM95" i="5" s="1"/>
  <c r="AO94" i="5"/>
  <c r="AO95" i="5" s="1"/>
  <c r="AQ94" i="5"/>
  <c r="AQ95" i="5" s="1"/>
  <c r="AS94" i="5"/>
  <c r="AS95" i="5" s="1"/>
  <c r="AU94" i="5"/>
  <c r="AU95" i="5" s="1"/>
  <c r="AW94" i="5"/>
  <c r="AW95" i="5" s="1"/>
  <c r="AY94" i="5"/>
  <c r="AY95" i="5" s="1"/>
  <c r="BA94" i="5"/>
  <c r="BA95" i="5" s="1"/>
  <c r="BC94" i="5"/>
  <c r="BC95" i="5" s="1"/>
  <c r="BE94" i="5"/>
  <c r="BE95" i="5" s="1"/>
  <c r="BG94" i="5"/>
  <c r="BG95" i="5" s="1"/>
  <c r="BI94" i="5"/>
  <c r="BI95" i="5" s="1"/>
  <c r="BK94" i="5"/>
  <c r="BK95" i="5" s="1"/>
  <c r="BM94" i="5"/>
  <c r="BM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G110" i="5"/>
  <c r="AG111" i="5" s="1"/>
  <c r="AI110" i="5"/>
  <c r="AI111" i="5" s="1"/>
  <c r="AK110" i="5"/>
  <c r="AK111" i="5" s="1"/>
  <c r="AM110" i="5"/>
  <c r="AM111" i="5" s="1"/>
  <c r="AO110" i="5"/>
  <c r="AO111" i="5" s="1"/>
  <c r="AQ110" i="5"/>
  <c r="AQ111" i="5" s="1"/>
  <c r="AS110" i="5"/>
  <c r="AS111" i="5" s="1"/>
  <c r="AU110" i="5"/>
  <c r="AU111" i="5" s="1"/>
  <c r="AW110" i="5"/>
  <c r="AW111" i="5" s="1"/>
  <c r="AY110" i="5"/>
  <c r="AY111" i="5" s="1"/>
  <c r="BA110" i="5"/>
  <c r="BA111" i="5" s="1"/>
  <c r="BC110" i="5"/>
  <c r="BC111" i="5" s="1"/>
  <c r="BE110" i="5"/>
  <c r="BE111" i="5" s="1"/>
  <c r="BG110" i="5"/>
  <c r="BG111" i="5" s="1"/>
  <c r="BI110" i="5"/>
  <c r="BI111" i="5" s="1"/>
  <c r="BK110" i="5"/>
  <c r="BK111" i="5" s="1"/>
  <c r="BM110" i="5"/>
  <c r="BM111" i="5" s="1"/>
  <c r="F46" i="5"/>
  <c r="J46" i="5"/>
  <c r="N46" i="5"/>
  <c r="R46" i="5"/>
  <c r="V46" i="5"/>
  <c r="Z46" i="5"/>
  <c r="AD46" i="5"/>
  <c r="AH46" i="5"/>
  <c r="AL46" i="5"/>
  <c r="AP46" i="5"/>
  <c r="AT46" i="5"/>
  <c r="AX46" i="5"/>
  <c r="BB46" i="5"/>
  <c r="BF46" i="5"/>
  <c r="BJ46" i="5"/>
  <c r="BN46" i="5"/>
  <c r="D46" i="5"/>
  <c r="H46" i="5"/>
  <c r="L46" i="5"/>
  <c r="P46" i="5"/>
  <c r="T46" i="5"/>
  <c r="X46" i="5"/>
  <c r="AB46" i="5"/>
  <c r="AF46" i="5"/>
  <c r="AJ46" i="5"/>
  <c r="AN46" i="5"/>
  <c r="AR46" i="5"/>
  <c r="AV46" i="5"/>
  <c r="AZ46" i="5"/>
  <c r="BD46" i="5"/>
  <c r="BH46" i="5"/>
  <c r="BL46" i="5"/>
  <c r="X48" i="5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F48" i="5"/>
  <c r="AF47" i="5"/>
  <c r="AH48" i="5"/>
  <c r="AH47" i="5"/>
  <c r="AJ48" i="5"/>
  <c r="AJ47" i="5"/>
  <c r="AL48" i="5"/>
  <c r="AL47" i="5"/>
  <c r="AN48" i="5"/>
  <c r="AN47" i="5"/>
  <c r="AP48" i="5"/>
  <c r="AP47" i="5"/>
  <c r="AR48" i="5"/>
  <c r="AR47" i="5"/>
  <c r="AT48" i="5"/>
  <c r="AT47" i="5"/>
  <c r="AV48" i="5"/>
  <c r="AV47" i="5"/>
  <c r="AX48" i="5"/>
  <c r="AX47" i="5"/>
  <c r="AZ48" i="5"/>
  <c r="AZ47" i="5"/>
  <c r="BB48" i="5"/>
  <c r="BB47" i="5"/>
  <c r="BD48" i="5"/>
  <c r="BD47" i="5"/>
  <c r="BF48" i="5"/>
  <c r="BF47" i="5"/>
  <c r="BH48" i="5"/>
  <c r="BH47" i="5"/>
  <c r="BJ48" i="5"/>
  <c r="BJ47" i="5"/>
  <c r="BL48" i="5"/>
  <c r="BL47" i="5"/>
  <c r="BN48" i="5"/>
  <c r="BN47" i="5"/>
  <c r="Y47" i="5"/>
  <c r="Y48" i="5"/>
  <c r="AA47" i="5"/>
  <c r="AA48" i="5"/>
  <c r="AC47" i="5"/>
  <c r="AC48" i="5"/>
  <c r="AE47" i="5"/>
  <c r="AE48" i="5"/>
  <c r="AG47" i="5"/>
  <c r="AG48" i="5"/>
  <c r="AI47" i="5"/>
  <c r="AI48" i="5"/>
  <c r="AK47" i="5"/>
  <c r="AK48" i="5"/>
  <c r="AM47" i="5"/>
  <c r="AM48" i="5"/>
  <c r="AO47" i="5"/>
  <c r="AO48" i="5"/>
  <c r="AQ47" i="5"/>
  <c r="AQ48" i="5"/>
  <c r="AS47" i="5"/>
  <c r="AS48" i="5"/>
  <c r="AU47" i="5"/>
  <c r="AU48" i="5"/>
  <c r="AW47" i="5"/>
  <c r="AW48" i="5"/>
  <c r="AY47" i="5"/>
  <c r="AY48" i="5"/>
  <c r="BA47" i="5"/>
  <c r="BA48" i="5"/>
  <c r="BC47" i="5"/>
  <c r="BC48" i="5"/>
  <c r="BE47" i="5"/>
  <c r="BE48" i="5"/>
  <c r="BG47" i="5"/>
  <c r="BG48" i="5"/>
  <c r="BI47" i="5"/>
  <c r="BI48" i="5"/>
  <c r="BK47" i="5"/>
  <c r="BK48" i="5"/>
  <c r="BM47" i="5"/>
  <c r="BM48" i="5"/>
  <c r="D64" i="5"/>
  <c r="D81" i="5"/>
  <c r="F64" i="5"/>
  <c r="F81" i="5"/>
  <c r="H64" i="5"/>
  <c r="H81" i="5"/>
  <c r="J64" i="5"/>
  <c r="J81" i="5"/>
  <c r="L64" i="5"/>
  <c r="L81" i="5"/>
  <c r="N64" i="5"/>
  <c r="N81" i="5"/>
  <c r="P64" i="5"/>
  <c r="P81" i="5"/>
  <c r="R64" i="5"/>
  <c r="R81" i="5"/>
  <c r="T64" i="5"/>
  <c r="T81" i="5"/>
  <c r="V64" i="5"/>
  <c r="V81" i="5"/>
  <c r="X64" i="5"/>
  <c r="X81" i="5"/>
  <c r="Z64" i="5"/>
  <c r="Z81" i="5"/>
  <c r="AB64" i="5"/>
  <c r="AB81" i="5"/>
  <c r="AD81" i="5"/>
  <c r="AD64" i="5"/>
  <c r="AF64" i="5"/>
  <c r="AF81" i="5"/>
  <c r="AH81" i="5"/>
  <c r="AH84" i="5" s="1"/>
  <c r="AH64" i="5"/>
  <c r="AJ64" i="5"/>
  <c r="AJ81" i="5"/>
  <c r="AL81" i="5"/>
  <c r="AL64" i="5"/>
  <c r="AN64" i="5"/>
  <c r="AN81" i="5"/>
  <c r="AP81" i="5"/>
  <c r="AP64" i="5"/>
  <c r="AR64" i="5"/>
  <c r="AR81" i="5"/>
  <c r="AT81" i="5"/>
  <c r="AT64" i="5"/>
  <c r="AV64" i="5"/>
  <c r="AV81" i="5"/>
  <c r="AX81" i="5"/>
  <c r="AX64" i="5"/>
  <c r="AZ64" i="5"/>
  <c r="AZ81" i="5"/>
  <c r="AZ84" i="5" s="1"/>
  <c r="BB81" i="5"/>
  <c r="BB64" i="5"/>
  <c r="BD64" i="5"/>
  <c r="BD81" i="5"/>
  <c r="BF81" i="5"/>
  <c r="BF64" i="5"/>
  <c r="BH64" i="5"/>
  <c r="BH81" i="5"/>
  <c r="BJ81" i="5"/>
  <c r="BJ64" i="5"/>
  <c r="BL64" i="5"/>
  <c r="BL81" i="5"/>
  <c r="BL83" i="5" s="1"/>
  <c r="BN81" i="5"/>
  <c r="BN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G63" i="5"/>
  <c r="AG46" i="5"/>
  <c r="AI63" i="5"/>
  <c r="AI46" i="5"/>
  <c r="AK63" i="5"/>
  <c r="AK46" i="5"/>
  <c r="AM63" i="5"/>
  <c r="AM46" i="5"/>
  <c r="AO63" i="5"/>
  <c r="AO46" i="5"/>
  <c r="AQ63" i="5"/>
  <c r="AQ46" i="5"/>
  <c r="AS63" i="5"/>
  <c r="AS46" i="5"/>
  <c r="AU63" i="5"/>
  <c r="AU46" i="5"/>
  <c r="AW63" i="5"/>
  <c r="AW46" i="5"/>
  <c r="AY63" i="5"/>
  <c r="AY46" i="5"/>
  <c r="BA63" i="5"/>
  <c r="BA46" i="5"/>
  <c r="BC63" i="5"/>
  <c r="BC46" i="5"/>
  <c r="BE63" i="5"/>
  <c r="BE46" i="5"/>
  <c r="BG63" i="5"/>
  <c r="BG46" i="5"/>
  <c r="BI63" i="5"/>
  <c r="BI46" i="5"/>
  <c r="BK63" i="5"/>
  <c r="BK46" i="5"/>
  <c r="BM63" i="5"/>
  <c r="BM46" i="5"/>
  <c r="AD65" i="5"/>
  <c r="AH66" i="5"/>
  <c r="X47" i="5"/>
  <c r="D47" i="4"/>
  <c r="D48" i="4"/>
  <c r="F47" i="4"/>
  <c r="F48" i="4"/>
  <c r="H47" i="4"/>
  <c r="H48" i="4"/>
  <c r="J47" i="4"/>
  <c r="J48" i="4"/>
  <c r="L47" i="4"/>
  <c r="L48" i="4"/>
  <c r="N47" i="4"/>
  <c r="N48" i="4"/>
  <c r="P47" i="4"/>
  <c r="P48" i="4"/>
  <c r="R47" i="4"/>
  <c r="R48" i="4"/>
  <c r="T47" i="4"/>
  <c r="T48" i="4"/>
  <c r="V47" i="4"/>
  <c r="V48" i="4"/>
  <c r="Z47" i="4"/>
  <c r="Z48" i="4"/>
  <c r="AB47" i="4"/>
  <c r="AB48" i="4"/>
  <c r="AD47" i="4"/>
  <c r="AD48" i="4"/>
  <c r="AF47" i="4"/>
  <c r="AF48" i="4"/>
  <c r="AH47" i="4"/>
  <c r="AH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E81" i="4"/>
  <c r="E64" i="4"/>
  <c r="G81" i="4"/>
  <c r="G64" i="4"/>
  <c r="I81" i="4"/>
  <c r="I83" i="4" s="1"/>
  <c r="I64" i="4"/>
  <c r="K81" i="4"/>
  <c r="K83" i="4" s="1"/>
  <c r="K64" i="4"/>
  <c r="M81" i="4"/>
  <c r="M64" i="4"/>
  <c r="O81" i="4"/>
  <c r="O84" i="4" s="1"/>
  <c r="O64" i="4"/>
  <c r="Q81" i="4"/>
  <c r="Q64" i="4"/>
  <c r="S81" i="4"/>
  <c r="S64" i="4"/>
  <c r="U81" i="4"/>
  <c r="U84" i="4" s="1"/>
  <c r="U64" i="4"/>
  <c r="W81" i="4"/>
  <c r="W84" i="4" s="1"/>
  <c r="W64" i="4"/>
  <c r="Y81" i="4"/>
  <c r="Y84" i="4" s="1"/>
  <c r="Y64" i="4"/>
  <c r="AA81" i="4"/>
  <c r="AA83" i="4" s="1"/>
  <c r="AA64" i="4"/>
  <c r="AC81" i="4"/>
  <c r="AC64" i="4"/>
  <c r="AE81" i="4"/>
  <c r="AE84" i="4" s="1"/>
  <c r="AE64" i="4"/>
  <c r="AG81" i="4"/>
  <c r="AG84" i="4" s="1"/>
  <c r="AG64" i="4"/>
  <c r="AI81" i="4"/>
  <c r="AI83" i="4" s="1"/>
  <c r="AI64" i="4"/>
  <c r="AK81" i="4"/>
  <c r="AK83" i="4" s="1"/>
  <c r="AK64" i="4"/>
  <c r="AM81" i="4"/>
  <c r="AM84" i="4" s="1"/>
  <c r="AM64" i="4"/>
  <c r="AO81" i="4"/>
  <c r="AO64" i="4"/>
  <c r="AQ81" i="4"/>
  <c r="AQ64" i="4"/>
  <c r="AS81" i="4"/>
  <c r="AS84" i="4" s="1"/>
  <c r="AS64" i="4"/>
  <c r="AU81" i="4"/>
  <c r="AU84" i="4" s="1"/>
  <c r="AU64" i="4"/>
  <c r="AW81" i="4"/>
  <c r="AW83" i="4" s="1"/>
  <c r="AW64" i="4"/>
  <c r="AY81" i="4"/>
  <c r="AY83" i="4" s="1"/>
  <c r="AY64" i="4"/>
  <c r="BA81" i="4"/>
  <c r="BA64" i="4"/>
  <c r="BC81" i="4"/>
  <c r="BC64" i="4"/>
  <c r="BE81" i="4"/>
  <c r="BE83" i="4" s="1"/>
  <c r="BE64" i="4"/>
  <c r="BG81" i="4"/>
  <c r="BG83" i="4" s="1"/>
  <c r="BG64" i="4"/>
  <c r="BI81" i="4"/>
  <c r="BI83" i="4" s="1"/>
  <c r="BI64" i="4"/>
  <c r="BK81" i="4"/>
  <c r="BK84" i="4" s="1"/>
  <c r="BK64" i="4"/>
  <c r="BM81" i="4"/>
  <c r="BM83" i="4" s="1"/>
  <c r="BM64" i="4"/>
  <c r="N66" i="4"/>
  <c r="N65" i="4"/>
  <c r="R66" i="4"/>
  <c r="R65" i="4"/>
  <c r="V66" i="4"/>
  <c r="V65" i="4"/>
  <c r="Z66" i="4"/>
  <c r="Z65" i="4"/>
  <c r="AH66" i="4"/>
  <c r="AH65" i="4"/>
  <c r="AL66" i="4"/>
  <c r="AL65" i="4"/>
  <c r="AP66" i="4"/>
  <c r="AP65" i="4"/>
  <c r="AT66" i="4"/>
  <c r="AT65" i="4"/>
  <c r="AX66" i="4"/>
  <c r="AX65" i="4"/>
  <c r="BF66" i="4"/>
  <c r="BF65" i="4"/>
  <c r="BJ66" i="4"/>
  <c r="BJ65" i="4"/>
  <c r="BN66" i="4"/>
  <c r="BN65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AG48" i="4"/>
  <c r="AG47" i="4"/>
  <c r="AI48" i="4"/>
  <c r="AI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D81" i="4"/>
  <c r="D83" i="4" s="1"/>
  <c r="D64" i="4"/>
  <c r="F64" i="4"/>
  <c r="F81" i="4"/>
  <c r="H81" i="4"/>
  <c r="H84" i="4" s="1"/>
  <c r="H64" i="4"/>
  <c r="J64" i="4"/>
  <c r="J81" i="4"/>
  <c r="J84" i="4" s="1"/>
  <c r="L81" i="4"/>
  <c r="L83" i="4" s="1"/>
  <c r="L64" i="4"/>
  <c r="N64" i="4"/>
  <c r="N81" i="4"/>
  <c r="N84" i="4" s="1"/>
  <c r="P81" i="4"/>
  <c r="P84" i="4" s="1"/>
  <c r="P64" i="4"/>
  <c r="R64" i="4"/>
  <c r="R81" i="4"/>
  <c r="R84" i="4" s="1"/>
  <c r="T81" i="4"/>
  <c r="T83" i="4" s="1"/>
  <c r="T64" i="4"/>
  <c r="V64" i="4"/>
  <c r="V81" i="4"/>
  <c r="V83" i="4" s="1"/>
  <c r="X81" i="4"/>
  <c r="X64" i="4"/>
  <c r="Z64" i="4"/>
  <c r="Z81" i="4"/>
  <c r="Z84" i="4" s="1"/>
  <c r="AB81" i="4"/>
  <c r="AB84" i="4" s="1"/>
  <c r="AB64" i="4"/>
  <c r="AD64" i="4"/>
  <c r="AD81" i="4"/>
  <c r="AF81" i="4"/>
  <c r="AF84" i="4" s="1"/>
  <c r="AF64" i="4"/>
  <c r="AH64" i="4"/>
  <c r="AH81" i="4"/>
  <c r="AH84" i="4" s="1"/>
  <c r="AJ81" i="4"/>
  <c r="AJ84" i="4" s="1"/>
  <c r="AJ64" i="4"/>
  <c r="AL64" i="4"/>
  <c r="AL81" i="4"/>
  <c r="AL84" i="4" s="1"/>
  <c r="AN81" i="4"/>
  <c r="AN84" i="4" s="1"/>
  <c r="AN64" i="4"/>
  <c r="AP64" i="4"/>
  <c r="AP81" i="4"/>
  <c r="AP84" i="4" s="1"/>
  <c r="AR81" i="4"/>
  <c r="AR84" i="4" s="1"/>
  <c r="AR64" i="4"/>
  <c r="AT64" i="4"/>
  <c r="AT81" i="4"/>
  <c r="AT83" i="4" s="1"/>
  <c r="AV81" i="4"/>
  <c r="AV84" i="4" s="1"/>
  <c r="AV64" i="4"/>
  <c r="AX64" i="4"/>
  <c r="AX81" i="4"/>
  <c r="AX84" i="4" s="1"/>
  <c r="AZ81" i="4"/>
  <c r="AZ84" i="4" s="1"/>
  <c r="AZ64" i="4"/>
  <c r="BB64" i="4"/>
  <c r="BB81" i="4"/>
  <c r="BB83" i="4" s="1"/>
  <c r="BD81" i="4"/>
  <c r="BD84" i="4" s="1"/>
  <c r="BD64" i="4"/>
  <c r="BF64" i="4"/>
  <c r="BF81" i="4"/>
  <c r="BF84" i="4" s="1"/>
  <c r="BH81" i="4"/>
  <c r="BH83" i="4" s="1"/>
  <c r="BH64" i="4"/>
  <c r="BJ64" i="4"/>
  <c r="BJ81" i="4"/>
  <c r="BL81" i="4"/>
  <c r="BL84" i="4" s="1"/>
  <c r="BL64" i="4"/>
  <c r="BN64" i="4"/>
  <c r="BN81" i="4"/>
  <c r="BN84" i="4" s="1"/>
  <c r="E65" i="4"/>
  <c r="E66" i="4"/>
  <c r="G65" i="4"/>
  <c r="G66" i="4"/>
  <c r="I65" i="4"/>
  <c r="I66" i="4"/>
  <c r="O65" i="4"/>
  <c r="O66" i="4"/>
  <c r="Q65" i="4"/>
  <c r="Q66" i="4"/>
  <c r="S65" i="4"/>
  <c r="S66" i="4"/>
  <c r="U65" i="4"/>
  <c r="U66" i="4"/>
  <c r="W65" i="4"/>
  <c r="W66" i="4"/>
  <c r="AA65" i="4"/>
  <c r="AA66" i="4"/>
  <c r="AC65" i="4"/>
  <c r="AC66" i="4"/>
  <c r="AE65" i="4"/>
  <c r="AE66" i="4"/>
  <c r="AG65" i="4"/>
  <c r="AG66" i="4"/>
  <c r="AI65" i="4"/>
  <c r="AI66" i="4"/>
  <c r="AM65" i="4"/>
  <c r="AM66" i="4"/>
  <c r="AO65" i="4"/>
  <c r="AO66" i="4"/>
  <c r="AQ65" i="4"/>
  <c r="AQ66" i="4"/>
  <c r="AS65" i="4"/>
  <c r="AS66" i="4"/>
  <c r="AU65" i="4"/>
  <c r="AU66" i="4"/>
  <c r="AY65" i="4"/>
  <c r="AY66" i="4"/>
  <c r="BA65" i="4"/>
  <c r="BA66" i="4"/>
  <c r="BC65" i="4"/>
  <c r="BC66" i="4"/>
  <c r="BE65" i="4"/>
  <c r="BE66" i="4"/>
  <c r="BG65" i="4"/>
  <c r="BG66" i="4"/>
  <c r="BK65" i="4"/>
  <c r="BK66" i="4"/>
  <c r="BM66" i="4"/>
  <c r="L66" i="4"/>
  <c r="L65" i="4"/>
  <c r="P66" i="4"/>
  <c r="P65" i="4"/>
  <c r="X66" i="4"/>
  <c r="X65" i="4"/>
  <c r="AB66" i="4"/>
  <c r="AB65" i="4"/>
  <c r="AJ66" i="4"/>
  <c r="AJ65" i="4"/>
  <c r="AN66" i="4"/>
  <c r="AN65" i="4"/>
  <c r="AV66" i="4"/>
  <c r="AV65" i="4"/>
  <c r="AZ66" i="4"/>
  <c r="AZ65" i="4"/>
  <c r="BD66" i="4"/>
  <c r="BD65" i="4"/>
  <c r="BH66" i="4"/>
  <c r="BH65" i="4"/>
  <c r="BL66" i="4"/>
  <c r="BL65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F46" i="4"/>
  <c r="AH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G46" i="4"/>
  <c r="AI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F65" i="4" l="1"/>
  <c r="BB66" i="4"/>
  <c r="AD66" i="4"/>
  <c r="BC84" i="4"/>
  <c r="AQ83" i="4"/>
  <c r="S83" i="4"/>
  <c r="G84" i="4"/>
  <c r="H65" i="4"/>
  <c r="F84" i="4"/>
  <c r="AR65" i="4"/>
  <c r="T65" i="4"/>
  <c r="BI66" i="4"/>
  <c r="AW66" i="4"/>
  <c r="AK66" i="4"/>
  <c r="Y66" i="4"/>
  <c r="M66" i="4"/>
  <c r="AF66" i="4"/>
  <c r="J66" i="4"/>
  <c r="BA83" i="4"/>
  <c r="AO83" i="4"/>
  <c r="AC84" i="4"/>
  <c r="Q84" i="4"/>
  <c r="E83" i="4"/>
  <c r="M84" i="4"/>
  <c r="R66" i="5"/>
  <c r="AD84" i="4"/>
  <c r="K66" i="4"/>
  <c r="AB84" i="5"/>
  <c r="BD65" i="5"/>
  <c r="X48" i="4"/>
  <c r="BP48" i="4" s="1"/>
  <c r="BQ48" i="4" s="1"/>
  <c r="BF66" i="5"/>
  <c r="L84" i="5"/>
  <c r="AB66" i="5"/>
  <c r="D66" i="4"/>
  <c r="X47" i="4"/>
  <c r="BP47" i="4" s="1"/>
  <c r="BQ47" i="4" s="1"/>
  <c r="T66" i="5"/>
  <c r="R83" i="5"/>
  <c r="AJ66" i="5"/>
  <c r="AL84" i="5"/>
  <c r="H66" i="5"/>
  <c r="BH66" i="5"/>
  <c r="AN83" i="5"/>
  <c r="H83" i="5"/>
  <c r="AP84" i="5"/>
  <c r="L66" i="5"/>
  <c r="AR66" i="5"/>
  <c r="T83" i="5"/>
  <c r="BJ83" i="4"/>
  <c r="X66" i="5"/>
  <c r="BJ84" i="5"/>
  <c r="BH84" i="4"/>
  <c r="BL65" i="5"/>
  <c r="AL66" i="5"/>
  <c r="AR84" i="5"/>
  <c r="D84" i="5"/>
  <c r="V66" i="5"/>
  <c r="BB84" i="5"/>
  <c r="AT84" i="5"/>
  <c r="AD84" i="5"/>
  <c r="N84" i="5"/>
  <c r="AP66" i="5"/>
  <c r="Z66" i="5"/>
  <c r="BD83" i="5"/>
  <c r="AV83" i="5"/>
  <c r="AF83" i="5"/>
  <c r="P83" i="5"/>
  <c r="BJ66" i="5"/>
  <c r="AT65" i="5"/>
  <c r="BB66" i="5"/>
  <c r="AJ84" i="5"/>
  <c r="AT83" i="5"/>
  <c r="AL83" i="5"/>
  <c r="BB83" i="5"/>
  <c r="N83" i="5"/>
  <c r="AD83" i="5"/>
  <c r="AF65" i="5"/>
  <c r="BN84" i="5"/>
  <c r="BF84" i="5"/>
  <c r="AX83" i="5"/>
  <c r="AV65" i="5"/>
  <c r="N66" i="5"/>
  <c r="P65" i="5"/>
  <c r="AC83" i="4"/>
  <c r="BD83" i="4"/>
  <c r="AG83" i="4"/>
  <c r="BM84" i="4"/>
  <c r="AN83" i="4"/>
  <c r="I84" i="4"/>
  <c r="AD83" i="4"/>
  <c r="AS83" i="4"/>
  <c r="F83" i="4"/>
  <c r="BI84" i="4"/>
  <c r="AX84" i="5"/>
  <c r="AZ83" i="5"/>
  <c r="BJ83" i="5"/>
  <c r="AT84" i="4"/>
  <c r="Y83" i="4"/>
  <c r="BB84" i="4"/>
  <c r="N83" i="4"/>
  <c r="AL83" i="4"/>
  <c r="BH84" i="5"/>
  <c r="J66" i="5"/>
  <c r="F66" i="5"/>
  <c r="D83" i="5"/>
  <c r="BN66" i="5"/>
  <c r="Z84" i="5"/>
  <c r="J84" i="5"/>
  <c r="AB83" i="5"/>
  <c r="T84" i="5"/>
  <c r="AZ65" i="5"/>
  <c r="D66" i="5"/>
  <c r="BH83" i="5"/>
  <c r="AF83" i="4"/>
  <c r="W83" i="4"/>
  <c r="AN65" i="5"/>
  <c r="V83" i="5"/>
  <c r="F84" i="5"/>
  <c r="AR83" i="5"/>
  <c r="BL83" i="4"/>
  <c r="U83" i="4"/>
  <c r="AJ83" i="5"/>
  <c r="L83" i="5"/>
  <c r="AX66" i="5"/>
  <c r="AK84" i="4"/>
  <c r="M83" i="4"/>
  <c r="AZ83" i="4"/>
  <c r="V84" i="4"/>
  <c r="BA84" i="4"/>
  <c r="E84" i="4"/>
  <c r="BJ84" i="4"/>
  <c r="D84" i="4"/>
  <c r="AV83" i="4"/>
  <c r="R84" i="5"/>
  <c r="V84" i="5"/>
  <c r="Z83" i="5"/>
  <c r="P84" i="5"/>
  <c r="F83" i="5"/>
  <c r="H84" i="5"/>
  <c r="J83" i="5"/>
  <c r="AF84" i="5"/>
  <c r="AH83" i="5"/>
  <c r="AN84" i="5"/>
  <c r="AP83" i="5"/>
  <c r="BD84" i="5"/>
  <c r="BF83" i="5"/>
  <c r="BL84" i="5"/>
  <c r="BN83" i="5"/>
  <c r="R83" i="4"/>
  <c r="AU83" i="4"/>
  <c r="J83" i="4"/>
  <c r="AM83" i="4"/>
  <c r="AR83" i="4"/>
  <c r="BE84" i="4"/>
  <c r="AE83" i="4"/>
  <c r="Q83" i="4"/>
  <c r="G83" i="4"/>
  <c r="AJ83" i="4"/>
  <c r="T84" i="4"/>
  <c r="AW84" i="4"/>
  <c r="BK83" i="4"/>
  <c r="AB83" i="4"/>
  <c r="AO84" i="4"/>
  <c r="O83" i="4"/>
  <c r="L84" i="4"/>
  <c r="BC83" i="4"/>
  <c r="BN83" i="4"/>
  <c r="BF83" i="4"/>
  <c r="AX83" i="4"/>
  <c r="AP83" i="4"/>
  <c r="AH83" i="4"/>
  <c r="Z83" i="4"/>
  <c r="P83" i="4"/>
  <c r="H83" i="4"/>
  <c r="BG84" i="4"/>
  <c r="AY84" i="4"/>
  <c r="AQ84" i="4"/>
  <c r="AI84" i="4"/>
  <c r="AA84" i="4"/>
  <c r="S84" i="4"/>
  <c r="K84" i="4"/>
  <c r="AV84" i="5"/>
  <c r="BM81" i="5"/>
  <c r="BM64" i="5"/>
  <c r="BK81" i="5"/>
  <c r="BK64" i="5"/>
  <c r="BI81" i="5"/>
  <c r="BI64" i="5"/>
  <c r="BG81" i="5"/>
  <c r="BG64" i="5"/>
  <c r="BE81" i="5"/>
  <c r="BE64" i="5"/>
  <c r="BC81" i="5"/>
  <c r="BC64" i="5"/>
  <c r="BA81" i="5"/>
  <c r="BA64" i="5"/>
  <c r="AY81" i="5"/>
  <c r="AY64" i="5"/>
  <c r="AW81" i="5"/>
  <c r="AW64" i="5"/>
  <c r="AU81" i="5"/>
  <c r="AU64" i="5"/>
  <c r="AS81" i="5"/>
  <c r="AS64" i="5"/>
  <c r="AQ81" i="5"/>
  <c r="AQ64" i="5"/>
  <c r="AO81" i="5"/>
  <c r="AO64" i="5"/>
  <c r="AM81" i="5"/>
  <c r="AM64" i="5"/>
  <c r="AK81" i="5"/>
  <c r="AK64" i="5"/>
  <c r="AI81" i="5"/>
  <c r="AI64" i="5"/>
  <c r="AG81" i="5"/>
  <c r="AG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N97" i="5"/>
  <c r="BN82" i="5"/>
  <c r="BJ97" i="5"/>
  <c r="BJ82" i="5"/>
  <c r="BF97" i="5"/>
  <c r="BF82" i="5"/>
  <c r="BB97" i="5"/>
  <c r="BB82" i="5"/>
  <c r="AX97" i="5"/>
  <c r="AX82" i="5"/>
  <c r="AT97" i="5"/>
  <c r="AT82" i="5"/>
  <c r="AP97" i="5"/>
  <c r="AP82" i="5"/>
  <c r="AL97" i="5"/>
  <c r="AL82" i="5"/>
  <c r="AH97" i="5"/>
  <c r="AH82" i="5"/>
  <c r="AD97" i="5"/>
  <c r="AD82" i="5"/>
  <c r="BM65" i="5"/>
  <c r="BK65" i="5"/>
  <c r="BI65" i="5"/>
  <c r="BG65" i="5"/>
  <c r="BE65" i="5"/>
  <c r="BC65" i="5"/>
  <c r="BA65" i="5"/>
  <c r="AY65" i="5"/>
  <c r="AW65" i="5"/>
  <c r="AU65" i="5"/>
  <c r="AS65" i="5"/>
  <c r="AQ65" i="5"/>
  <c r="AO65" i="5"/>
  <c r="AM65" i="5"/>
  <c r="AK65" i="5"/>
  <c r="AI65" i="5"/>
  <c r="AG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P48" i="5"/>
  <c r="BQ48" i="5" s="1"/>
  <c r="BL97" i="5"/>
  <c r="BL82" i="5"/>
  <c r="BH97" i="5"/>
  <c r="BH82" i="5"/>
  <c r="BD97" i="5"/>
  <c r="BD82" i="5"/>
  <c r="AZ97" i="5"/>
  <c r="AZ82" i="5"/>
  <c r="AV97" i="5"/>
  <c r="AV82" i="5"/>
  <c r="AR97" i="5"/>
  <c r="AR82" i="5"/>
  <c r="AN97" i="5"/>
  <c r="AN82" i="5"/>
  <c r="AJ97" i="5"/>
  <c r="AJ82" i="5"/>
  <c r="AF97" i="5"/>
  <c r="AF82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47" i="5"/>
  <c r="BQ47" i="5" s="1"/>
  <c r="BN97" i="4"/>
  <c r="BN82" i="4"/>
  <c r="BJ97" i="4"/>
  <c r="BJ82" i="4"/>
  <c r="BF97" i="4"/>
  <c r="BF82" i="4"/>
  <c r="BB97" i="4"/>
  <c r="BB82" i="4"/>
  <c r="AX97" i="4"/>
  <c r="AX82" i="4"/>
  <c r="AT97" i="4"/>
  <c r="AT82" i="4"/>
  <c r="AP97" i="4"/>
  <c r="AP82" i="4"/>
  <c r="AL97" i="4"/>
  <c r="AL82" i="4"/>
  <c r="AH97" i="4"/>
  <c r="AH82" i="4"/>
  <c r="AD97" i="4"/>
  <c r="AD82" i="4"/>
  <c r="Z97" i="4"/>
  <c r="Z82" i="4"/>
  <c r="V97" i="4"/>
  <c r="V82" i="4"/>
  <c r="R97" i="4"/>
  <c r="R82" i="4"/>
  <c r="N97" i="4"/>
  <c r="N82" i="4"/>
  <c r="J97" i="4"/>
  <c r="J82" i="4"/>
  <c r="F97" i="4"/>
  <c r="F82" i="4"/>
  <c r="BM82" i="4"/>
  <c r="BM97" i="4"/>
  <c r="BK82" i="4"/>
  <c r="BK97" i="4"/>
  <c r="BI97" i="4"/>
  <c r="BI82" i="4"/>
  <c r="BG97" i="4"/>
  <c r="BG82" i="4"/>
  <c r="BE97" i="4"/>
  <c r="BE82" i="4"/>
  <c r="BC97" i="4"/>
  <c r="BC82" i="4"/>
  <c r="BA97" i="4"/>
  <c r="BA82" i="4"/>
  <c r="AY97" i="4"/>
  <c r="AY82" i="4"/>
  <c r="AW97" i="4"/>
  <c r="AW82" i="4"/>
  <c r="AU97" i="4"/>
  <c r="AU82" i="4"/>
  <c r="AS97" i="4"/>
  <c r="AS82" i="4"/>
  <c r="AQ97" i="4"/>
  <c r="AQ82" i="4"/>
  <c r="AO97" i="4"/>
  <c r="AO82" i="4"/>
  <c r="AM97" i="4"/>
  <c r="AM82" i="4"/>
  <c r="AK97" i="4"/>
  <c r="AK82" i="4"/>
  <c r="AI97" i="4"/>
  <c r="AI82" i="4"/>
  <c r="AG97" i="4"/>
  <c r="AG82" i="4"/>
  <c r="AE97" i="4"/>
  <c r="AE82" i="4"/>
  <c r="AC97" i="4"/>
  <c r="AC82" i="4"/>
  <c r="AA97" i="4"/>
  <c r="AA82" i="4"/>
  <c r="Y97" i="4"/>
  <c r="Y82" i="4"/>
  <c r="W97" i="4"/>
  <c r="W82" i="4"/>
  <c r="U97" i="4"/>
  <c r="U82" i="4"/>
  <c r="S97" i="4"/>
  <c r="S82" i="4"/>
  <c r="Q97" i="4"/>
  <c r="Q82" i="4"/>
  <c r="O97" i="4"/>
  <c r="O82" i="4"/>
  <c r="M97" i="4"/>
  <c r="M82" i="4"/>
  <c r="K97" i="4"/>
  <c r="K82" i="4"/>
  <c r="I97" i="4"/>
  <c r="I82" i="4"/>
  <c r="G97" i="4"/>
  <c r="G82" i="4"/>
  <c r="E97" i="4"/>
  <c r="E82" i="4"/>
  <c r="BP65" i="4"/>
  <c r="BQ65" i="4" s="1"/>
  <c r="BL97" i="4"/>
  <c r="BL82" i="4"/>
  <c r="BH97" i="4"/>
  <c r="BH82" i="4"/>
  <c r="BD97" i="4"/>
  <c r="BD82" i="4"/>
  <c r="AZ97" i="4"/>
  <c r="AZ82" i="4"/>
  <c r="AV97" i="4"/>
  <c r="AV82" i="4"/>
  <c r="AR97" i="4"/>
  <c r="AR82" i="4"/>
  <c r="AN97" i="4"/>
  <c r="AN82" i="4"/>
  <c r="AJ97" i="4"/>
  <c r="AJ82" i="4"/>
  <c r="AF97" i="4"/>
  <c r="AF82" i="4"/>
  <c r="AB97" i="4"/>
  <c r="AB82" i="4"/>
  <c r="X97" i="4"/>
  <c r="X83" i="4"/>
  <c r="X84" i="4"/>
  <c r="X82" i="4"/>
  <c r="T97" i="4"/>
  <c r="T82" i="4"/>
  <c r="P97" i="4"/>
  <c r="P82" i="4"/>
  <c r="L97" i="4"/>
  <c r="L82" i="4"/>
  <c r="H97" i="4"/>
  <c r="H82" i="4"/>
  <c r="D97" i="4"/>
  <c r="D82" i="4"/>
  <c r="BP66" i="4" l="1"/>
  <c r="BQ66" i="4" s="1"/>
  <c r="G4" i="6" s="1"/>
  <c r="BP83" i="4"/>
  <c r="BQ83" i="4" s="1"/>
  <c r="BP84" i="4"/>
  <c r="BQ84" i="4" s="1"/>
  <c r="G9" i="6" s="1"/>
  <c r="O3" i="6" s="1"/>
  <c r="BP65" i="5"/>
  <c r="BQ65" i="5" s="1"/>
  <c r="G32" i="6"/>
  <c r="C32" i="6"/>
  <c r="M3" i="6"/>
  <c r="J4" i="6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F113" i="5"/>
  <c r="AF98" i="5"/>
  <c r="AF99" i="5"/>
  <c r="AF100" i="5"/>
  <c r="AJ113" i="5"/>
  <c r="AJ98" i="5"/>
  <c r="AJ99" i="5"/>
  <c r="AJ100" i="5"/>
  <c r="AN113" i="5"/>
  <c r="AN98" i="5"/>
  <c r="AN99" i="5"/>
  <c r="AN100" i="5"/>
  <c r="AR113" i="5"/>
  <c r="AR98" i="5"/>
  <c r="AR99" i="5"/>
  <c r="AR100" i="5"/>
  <c r="AV113" i="5"/>
  <c r="AV98" i="5"/>
  <c r="AV99" i="5"/>
  <c r="AV100" i="5"/>
  <c r="AZ113" i="5"/>
  <c r="AZ98" i="5"/>
  <c r="AZ99" i="5"/>
  <c r="AZ100" i="5"/>
  <c r="BD113" i="5"/>
  <c r="BD98" i="5"/>
  <c r="BD99" i="5"/>
  <c r="BD100" i="5"/>
  <c r="BH113" i="5"/>
  <c r="BH98" i="5"/>
  <c r="BH99" i="5"/>
  <c r="BH100" i="5"/>
  <c r="BL113" i="5"/>
  <c r="BL98" i="5"/>
  <c r="BL99" i="5"/>
  <c r="BL100" i="5"/>
  <c r="AD113" i="5"/>
  <c r="AD98" i="5"/>
  <c r="AD99" i="5"/>
  <c r="AD100" i="5"/>
  <c r="AH113" i="5"/>
  <c r="AH98" i="5"/>
  <c r="AH99" i="5"/>
  <c r="AH100" i="5"/>
  <c r="AL113" i="5"/>
  <c r="AL98" i="5"/>
  <c r="AL99" i="5"/>
  <c r="AL100" i="5"/>
  <c r="AP113" i="5"/>
  <c r="AP98" i="5"/>
  <c r="AP99" i="5"/>
  <c r="AP100" i="5"/>
  <c r="AT113" i="5"/>
  <c r="AT98" i="5"/>
  <c r="AT99" i="5"/>
  <c r="AT100" i="5"/>
  <c r="AX113" i="5"/>
  <c r="AX98" i="5"/>
  <c r="AX99" i="5"/>
  <c r="AX100" i="5"/>
  <c r="BB113" i="5"/>
  <c r="BB98" i="5"/>
  <c r="BB99" i="5"/>
  <c r="BB100" i="5"/>
  <c r="BF113" i="5"/>
  <c r="BF98" i="5"/>
  <c r="BF99" i="5"/>
  <c r="BF100" i="5"/>
  <c r="BJ113" i="5"/>
  <c r="BJ98" i="5"/>
  <c r="BJ99" i="5"/>
  <c r="BJ100" i="5"/>
  <c r="BN113" i="5"/>
  <c r="BN98" i="5"/>
  <c r="BN99" i="5"/>
  <c r="BN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G97" i="5"/>
  <c r="AG82" i="5"/>
  <c r="AG83" i="5"/>
  <c r="AG84" i="5"/>
  <c r="AI97" i="5"/>
  <c r="AI82" i="5"/>
  <c r="AI83" i="5"/>
  <c r="AI84" i="5"/>
  <c r="AK97" i="5"/>
  <c r="AK82" i="5"/>
  <c r="AK83" i="5"/>
  <c r="AK84" i="5"/>
  <c r="AM97" i="5"/>
  <c r="AM82" i="5"/>
  <c r="AM83" i="5"/>
  <c r="AM84" i="5"/>
  <c r="AO97" i="5"/>
  <c r="AO82" i="5"/>
  <c r="AO83" i="5"/>
  <c r="AO84" i="5"/>
  <c r="AQ97" i="5"/>
  <c r="AQ82" i="5"/>
  <c r="AQ83" i="5"/>
  <c r="AQ84" i="5"/>
  <c r="AS97" i="5"/>
  <c r="AS82" i="5"/>
  <c r="AS83" i="5"/>
  <c r="AS84" i="5"/>
  <c r="AU97" i="5"/>
  <c r="AU82" i="5"/>
  <c r="AU83" i="5"/>
  <c r="AU84" i="5"/>
  <c r="AW97" i="5"/>
  <c r="AW82" i="5"/>
  <c r="AW83" i="5"/>
  <c r="AW84" i="5"/>
  <c r="AY97" i="5"/>
  <c r="AY82" i="5"/>
  <c r="AY83" i="5"/>
  <c r="AY84" i="5"/>
  <c r="BA97" i="5"/>
  <c r="BA82" i="5"/>
  <c r="BA83" i="5"/>
  <c r="BA84" i="5"/>
  <c r="BC97" i="5"/>
  <c r="BC82" i="5"/>
  <c r="BC83" i="5"/>
  <c r="BC84" i="5"/>
  <c r="BE97" i="5"/>
  <c r="BE82" i="5"/>
  <c r="BE83" i="5"/>
  <c r="BE84" i="5"/>
  <c r="BG97" i="5"/>
  <c r="BG82" i="5"/>
  <c r="BG83" i="5"/>
  <c r="BG84" i="5"/>
  <c r="BI97" i="5"/>
  <c r="BI82" i="5"/>
  <c r="BI83" i="5"/>
  <c r="BI84" i="5"/>
  <c r="BK97" i="5"/>
  <c r="BK82" i="5"/>
  <c r="BK83" i="5"/>
  <c r="BK84" i="5"/>
  <c r="BM97" i="5"/>
  <c r="BM82" i="5"/>
  <c r="BM83" i="5"/>
  <c r="BM84" i="5"/>
  <c r="BP66" i="5"/>
  <c r="BQ66" i="5" s="1"/>
  <c r="F4" i="6" s="1"/>
  <c r="X113" i="5"/>
  <c r="X100" i="5"/>
  <c r="X98" i="5"/>
  <c r="X99" i="5"/>
  <c r="D113" i="4"/>
  <c r="D98" i="4"/>
  <c r="D99" i="4"/>
  <c r="D100" i="4"/>
  <c r="H113" i="4"/>
  <c r="H98" i="4"/>
  <c r="H99" i="4"/>
  <c r="H100" i="4"/>
  <c r="L113" i="4"/>
  <c r="L98" i="4"/>
  <c r="L99" i="4"/>
  <c r="L100" i="4"/>
  <c r="P113" i="4"/>
  <c r="P98" i="4"/>
  <c r="P99" i="4"/>
  <c r="P100" i="4"/>
  <c r="T113" i="4"/>
  <c r="T98" i="4"/>
  <c r="T99" i="4"/>
  <c r="T100" i="4"/>
  <c r="X113" i="4"/>
  <c r="X99" i="4"/>
  <c r="X100" i="4"/>
  <c r="X98" i="4"/>
  <c r="AB113" i="4"/>
  <c r="AB98" i="4"/>
  <c r="AB99" i="4"/>
  <c r="AB100" i="4"/>
  <c r="AF113" i="4"/>
  <c r="AF98" i="4"/>
  <c r="AF99" i="4"/>
  <c r="AF100" i="4"/>
  <c r="AJ113" i="4"/>
  <c r="AJ98" i="4"/>
  <c r="AJ99" i="4"/>
  <c r="AJ100" i="4"/>
  <c r="AN113" i="4"/>
  <c r="AN98" i="4"/>
  <c r="AN99" i="4"/>
  <c r="AN100" i="4"/>
  <c r="AR113" i="4"/>
  <c r="AR98" i="4"/>
  <c r="AR99" i="4"/>
  <c r="AR100" i="4"/>
  <c r="AV113" i="4"/>
  <c r="AV98" i="4"/>
  <c r="AV99" i="4"/>
  <c r="AV100" i="4"/>
  <c r="AZ113" i="4"/>
  <c r="AZ98" i="4"/>
  <c r="AZ99" i="4"/>
  <c r="AZ100" i="4"/>
  <c r="BD113" i="4"/>
  <c r="BD98" i="4"/>
  <c r="BD99" i="4"/>
  <c r="BD100" i="4"/>
  <c r="BH113" i="4"/>
  <c r="BH98" i="4"/>
  <c r="BH99" i="4"/>
  <c r="BH100" i="4"/>
  <c r="BL113" i="4"/>
  <c r="BL98" i="4"/>
  <c r="BL99" i="4"/>
  <c r="BL100" i="4"/>
  <c r="E113" i="4"/>
  <c r="E98" i="4"/>
  <c r="E100" i="4"/>
  <c r="E99" i="4"/>
  <c r="G113" i="4"/>
  <c r="G98" i="4"/>
  <c r="G100" i="4"/>
  <c r="G99" i="4"/>
  <c r="I113" i="4"/>
  <c r="I98" i="4"/>
  <c r="I100" i="4"/>
  <c r="I99" i="4"/>
  <c r="K113" i="4"/>
  <c r="K98" i="4"/>
  <c r="K100" i="4"/>
  <c r="K99" i="4"/>
  <c r="M113" i="4"/>
  <c r="M98" i="4"/>
  <c r="M100" i="4"/>
  <c r="M99" i="4"/>
  <c r="O113" i="4"/>
  <c r="O98" i="4"/>
  <c r="O100" i="4"/>
  <c r="O99" i="4"/>
  <c r="Q113" i="4"/>
  <c r="Q98" i="4"/>
  <c r="Q100" i="4"/>
  <c r="Q99" i="4"/>
  <c r="S113" i="4"/>
  <c r="S98" i="4"/>
  <c r="S100" i="4"/>
  <c r="S99" i="4"/>
  <c r="U113" i="4"/>
  <c r="U98" i="4"/>
  <c r="U100" i="4"/>
  <c r="U99" i="4"/>
  <c r="W113" i="4"/>
  <c r="W98" i="4"/>
  <c r="W100" i="4"/>
  <c r="W99" i="4"/>
  <c r="Y113" i="4"/>
  <c r="Y98" i="4"/>
  <c r="Y100" i="4"/>
  <c r="Y99" i="4"/>
  <c r="AA113" i="4"/>
  <c r="AA98" i="4"/>
  <c r="AA100" i="4"/>
  <c r="AA99" i="4"/>
  <c r="AC113" i="4"/>
  <c r="AC98" i="4"/>
  <c r="AC100" i="4"/>
  <c r="AC99" i="4"/>
  <c r="AE113" i="4"/>
  <c r="AE98" i="4"/>
  <c r="AE100" i="4"/>
  <c r="AE99" i="4"/>
  <c r="AG113" i="4"/>
  <c r="AG98" i="4"/>
  <c r="AG100" i="4"/>
  <c r="AG99" i="4"/>
  <c r="AI113" i="4"/>
  <c r="AI98" i="4"/>
  <c r="AI100" i="4"/>
  <c r="AI99" i="4"/>
  <c r="AK113" i="4"/>
  <c r="AK98" i="4"/>
  <c r="AK100" i="4"/>
  <c r="AK99" i="4"/>
  <c r="AM113" i="4"/>
  <c r="AM98" i="4"/>
  <c r="AM100" i="4"/>
  <c r="AM99" i="4"/>
  <c r="AO113" i="4"/>
  <c r="AO98" i="4"/>
  <c r="AO100" i="4"/>
  <c r="AO99" i="4"/>
  <c r="AQ113" i="4"/>
  <c r="AQ98" i="4"/>
  <c r="AQ100" i="4"/>
  <c r="AQ99" i="4"/>
  <c r="AS113" i="4"/>
  <c r="AS98" i="4"/>
  <c r="AS100" i="4"/>
  <c r="AS99" i="4"/>
  <c r="AU113" i="4"/>
  <c r="AU98" i="4"/>
  <c r="AU100" i="4"/>
  <c r="AU99" i="4"/>
  <c r="AW113" i="4"/>
  <c r="AW98" i="4"/>
  <c r="AW100" i="4"/>
  <c r="AW99" i="4"/>
  <c r="AY113" i="4"/>
  <c r="AY98" i="4"/>
  <c r="AY100" i="4"/>
  <c r="AY99" i="4"/>
  <c r="BA113" i="4"/>
  <c r="BA98" i="4"/>
  <c r="BA100" i="4"/>
  <c r="BA99" i="4"/>
  <c r="BC113" i="4"/>
  <c r="BC98" i="4"/>
  <c r="BC100" i="4"/>
  <c r="BC99" i="4"/>
  <c r="BE113" i="4"/>
  <c r="BE98" i="4"/>
  <c r="BE100" i="4"/>
  <c r="BE99" i="4"/>
  <c r="BG113" i="4"/>
  <c r="BG98" i="4"/>
  <c r="BG100" i="4"/>
  <c r="BG99" i="4"/>
  <c r="BI113" i="4"/>
  <c r="BI98" i="4"/>
  <c r="BI100" i="4"/>
  <c r="BI99" i="4"/>
  <c r="F113" i="4"/>
  <c r="F98" i="4"/>
  <c r="F100" i="4"/>
  <c r="F99" i="4"/>
  <c r="J113" i="4"/>
  <c r="J98" i="4"/>
  <c r="J100" i="4"/>
  <c r="J99" i="4"/>
  <c r="N113" i="4"/>
  <c r="N98" i="4"/>
  <c r="N100" i="4"/>
  <c r="N99" i="4"/>
  <c r="R113" i="4"/>
  <c r="R98" i="4"/>
  <c r="R100" i="4"/>
  <c r="R99" i="4"/>
  <c r="V113" i="4"/>
  <c r="V98" i="4"/>
  <c r="V100" i="4"/>
  <c r="V99" i="4"/>
  <c r="Z113" i="4"/>
  <c r="Z98" i="4"/>
  <c r="Z100" i="4"/>
  <c r="Z99" i="4"/>
  <c r="AD113" i="4"/>
  <c r="AD98" i="4"/>
  <c r="AD100" i="4"/>
  <c r="AD99" i="4"/>
  <c r="AH113" i="4"/>
  <c r="AH98" i="4"/>
  <c r="AH100" i="4"/>
  <c r="AH99" i="4"/>
  <c r="AL113" i="4"/>
  <c r="AL98" i="4"/>
  <c r="AL100" i="4"/>
  <c r="AL99" i="4"/>
  <c r="AP113" i="4"/>
  <c r="AP98" i="4"/>
  <c r="AP100" i="4"/>
  <c r="AP99" i="4"/>
  <c r="AT113" i="4"/>
  <c r="AT98" i="4"/>
  <c r="AT100" i="4"/>
  <c r="AT99" i="4"/>
  <c r="AX113" i="4"/>
  <c r="AX98" i="4"/>
  <c r="AX100" i="4"/>
  <c r="AX99" i="4"/>
  <c r="BB113" i="4"/>
  <c r="BB98" i="4"/>
  <c r="BB100" i="4"/>
  <c r="BB99" i="4"/>
  <c r="BF113" i="4"/>
  <c r="BF98" i="4"/>
  <c r="BF100" i="4"/>
  <c r="BF99" i="4"/>
  <c r="BJ113" i="4"/>
  <c r="BJ98" i="4"/>
  <c r="BJ100" i="4"/>
  <c r="BJ99" i="4"/>
  <c r="BN113" i="4"/>
  <c r="BN98" i="4"/>
  <c r="BN99" i="4"/>
  <c r="BN100" i="4"/>
  <c r="BK113" i="4"/>
  <c r="BK98" i="4"/>
  <c r="BK100" i="4"/>
  <c r="BK99" i="4"/>
  <c r="BM113" i="4"/>
  <c r="BM98" i="4"/>
  <c r="BM100" i="4"/>
  <c r="BM99" i="4"/>
  <c r="J9" i="6" l="1"/>
  <c r="G37" i="6"/>
  <c r="C37" i="6"/>
  <c r="C4" i="6"/>
  <c r="L3" i="6"/>
  <c r="F32" i="6"/>
  <c r="X114" i="5"/>
  <c r="X115" i="5"/>
  <c r="X116" i="5"/>
  <c r="X49" i="5" s="1"/>
  <c r="BP84" i="5"/>
  <c r="BQ84" i="5" s="1"/>
  <c r="F9" i="6" s="1"/>
  <c r="BM113" i="5"/>
  <c r="BM98" i="5"/>
  <c r="BM100" i="5"/>
  <c r="BM99" i="5"/>
  <c r="BK113" i="5"/>
  <c r="BK98" i="5"/>
  <c r="BK100" i="5"/>
  <c r="BK99" i="5"/>
  <c r="BI113" i="5"/>
  <c r="BI98" i="5"/>
  <c r="BI100" i="5"/>
  <c r="BI99" i="5"/>
  <c r="BG113" i="5"/>
  <c r="BG98" i="5"/>
  <c r="BG100" i="5"/>
  <c r="BG99" i="5"/>
  <c r="BE113" i="5"/>
  <c r="BE98" i="5"/>
  <c r="BE100" i="5"/>
  <c r="BE99" i="5"/>
  <c r="BC113" i="5"/>
  <c r="BC98" i="5"/>
  <c r="BC100" i="5"/>
  <c r="BC99" i="5"/>
  <c r="BA113" i="5"/>
  <c r="BA98" i="5"/>
  <c r="BA100" i="5"/>
  <c r="BA99" i="5"/>
  <c r="AY113" i="5"/>
  <c r="AY98" i="5"/>
  <c r="AY100" i="5"/>
  <c r="AY99" i="5"/>
  <c r="AW113" i="5"/>
  <c r="AW98" i="5"/>
  <c r="AW100" i="5"/>
  <c r="AW99" i="5"/>
  <c r="AU113" i="5"/>
  <c r="AU98" i="5"/>
  <c r="AU100" i="5"/>
  <c r="AU99" i="5"/>
  <c r="AS113" i="5"/>
  <c r="AS98" i="5"/>
  <c r="AS100" i="5"/>
  <c r="AS99" i="5"/>
  <c r="AQ113" i="5"/>
  <c r="AQ98" i="5"/>
  <c r="AQ100" i="5"/>
  <c r="AQ99" i="5"/>
  <c r="AO113" i="5"/>
  <c r="AO98" i="5"/>
  <c r="AO100" i="5"/>
  <c r="AO99" i="5"/>
  <c r="AM113" i="5"/>
  <c r="AM98" i="5"/>
  <c r="AM100" i="5"/>
  <c r="AM99" i="5"/>
  <c r="AK113" i="5"/>
  <c r="AK98" i="5"/>
  <c r="AK99" i="5"/>
  <c r="AK100" i="5"/>
  <c r="AI113" i="5"/>
  <c r="AI98" i="5"/>
  <c r="AI100" i="5"/>
  <c r="AI99" i="5"/>
  <c r="AG113" i="5"/>
  <c r="AG98" i="5"/>
  <c r="AG99" i="5"/>
  <c r="AG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N114" i="5"/>
  <c r="BN115" i="5"/>
  <c r="BN116" i="5"/>
  <c r="BN49" i="5" s="1"/>
  <c r="BJ114" i="5"/>
  <c r="BJ115" i="5"/>
  <c r="BJ116" i="5"/>
  <c r="BJ49" i="5" s="1"/>
  <c r="BF114" i="5"/>
  <c r="BF115" i="5"/>
  <c r="BF116" i="5"/>
  <c r="BF49" i="5" s="1"/>
  <c r="BB114" i="5"/>
  <c r="BB115" i="5"/>
  <c r="BB116" i="5"/>
  <c r="BB49" i="5" s="1"/>
  <c r="AX114" i="5"/>
  <c r="AX115" i="5"/>
  <c r="AX116" i="5"/>
  <c r="AX49" i="5" s="1"/>
  <c r="AT114" i="5"/>
  <c r="AT115" i="5"/>
  <c r="AT116" i="5"/>
  <c r="AT49" i="5" s="1"/>
  <c r="AP114" i="5"/>
  <c r="AP115" i="5"/>
  <c r="AP116" i="5"/>
  <c r="AP49" i="5" s="1"/>
  <c r="AL114" i="5"/>
  <c r="AL115" i="5"/>
  <c r="AL116" i="5"/>
  <c r="AL49" i="5" s="1"/>
  <c r="AH114" i="5"/>
  <c r="AH115" i="5"/>
  <c r="AH116" i="5"/>
  <c r="AH49" i="5" s="1"/>
  <c r="AD114" i="5"/>
  <c r="AD115" i="5"/>
  <c r="AD116" i="5"/>
  <c r="AD49" i="5" s="1"/>
  <c r="BL114" i="5"/>
  <c r="BL115" i="5"/>
  <c r="BL116" i="5"/>
  <c r="BL49" i="5" s="1"/>
  <c r="BH114" i="5"/>
  <c r="BH115" i="5"/>
  <c r="BH116" i="5"/>
  <c r="BH49" i="5" s="1"/>
  <c r="BD114" i="5"/>
  <c r="BD115" i="5"/>
  <c r="BD116" i="5"/>
  <c r="BD49" i="5" s="1"/>
  <c r="AZ114" i="5"/>
  <c r="AZ115" i="5"/>
  <c r="AZ116" i="5"/>
  <c r="AZ49" i="5" s="1"/>
  <c r="AV114" i="5"/>
  <c r="AV115" i="5"/>
  <c r="AV116" i="5"/>
  <c r="AV49" i="5" s="1"/>
  <c r="AR114" i="5"/>
  <c r="AR115" i="5"/>
  <c r="AR116" i="5"/>
  <c r="AR49" i="5" s="1"/>
  <c r="AN114" i="5"/>
  <c r="AN115" i="5"/>
  <c r="AN116" i="5"/>
  <c r="AN49" i="5" s="1"/>
  <c r="AJ114" i="5"/>
  <c r="AJ115" i="5"/>
  <c r="AJ116" i="5"/>
  <c r="AJ49" i="5" s="1"/>
  <c r="AF114" i="5"/>
  <c r="AF115" i="5"/>
  <c r="AF116" i="5"/>
  <c r="AF49" i="5" s="1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P83" i="5"/>
  <c r="BQ83" i="5" s="1"/>
  <c r="BM114" i="4"/>
  <c r="BM115" i="4"/>
  <c r="BM116" i="4"/>
  <c r="BM49" i="4" s="1"/>
  <c r="BK114" i="4"/>
  <c r="BK115" i="4"/>
  <c r="BK116" i="4"/>
  <c r="BN114" i="4"/>
  <c r="BN116" i="4"/>
  <c r="BN49" i="4" s="1"/>
  <c r="BN115" i="4"/>
  <c r="BJ114" i="4"/>
  <c r="BJ116" i="4"/>
  <c r="BJ49" i="4" s="1"/>
  <c r="BJ115" i="4"/>
  <c r="BF114" i="4"/>
  <c r="BF116" i="4"/>
  <c r="BF49" i="4" s="1"/>
  <c r="BF115" i="4"/>
  <c r="BB114" i="4"/>
  <c r="BB116" i="4"/>
  <c r="BB49" i="4" s="1"/>
  <c r="BB115" i="4"/>
  <c r="AX114" i="4"/>
  <c r="AX116" i="4"/>
  <c r="AX49" i="4" s="1"/>
  <c r="AX115" i="4"/>
  <c r="AT114" i="4"/>
  <c r="AT116" i="4"/>
  <c r="AT49" i="4" s="1"/>
  <c r="AT115" i="4"/>
  <c r="AP114" i="4"/>
  <c r="AP116" i="4"/>
  <c r="AP49" i="4" s="1"/>
  <c r="AP115" i="4"/>
  <c r="AL114" i="4"/>
  <c r="AL116" i="4"/>
  <c r="AL49" i="4" s="1"/>
  <c r="AL115" i="4"/>
  <c r="AH114" i="4"/>
  <c r="AH116" i="4"/>
  <c r="AH49" i="4" s="1"/>
  <c r="AH115" i="4"/>
  <c r="AD114" i="4"/>
  <c r="AD116" i="4"/>
  <c r="AD49" i="4" s="1"/>
  <c r="AD115" i="4"/>
  <c r="Z114" i="4"/>
  <c r="Z116" i="4"/>
  <c r="Z49" i="4" s="1"/>
  <c r="Z115" i="4"/>
  <c r="V114" i="4"/>
  <c r="V116" i="4"/>
  <c r="V49" i="4" s="1"/>
  <c r="V115" i="4"/>
  <c r="R114" i="4"/>
  <c r="R116" i="4"/>
  <c r="R49" i="4" s="1"/>
  <c r="R115" i="4"/>
  <c r="N114" i="4"/>
  <c r="N116" i="4"/>
  <c r="N49" i="4" s="1"/>
  <c r="N115" i="4"/>
  <c r="J114" i="4"/>
  <c r="J116" i="4"/>
  <c r="J49" i="4" s="1"/>
  <c r="J115" i="4"/>
  <c r="F114" i="4"/>
  <c r="F116" i="4"/>
  <c r="F49" i="4" s="1"/>
  <c r="F115" i="4"/>
  <c r="BI114" i="4"/>
  <c r="BI115" i="4"/>
  <c r="BI116" i="4"/>
  <c r="BI49" i="4" s="1"/>
  <c r="BG114" i="4"/>
  <c r="BG115" i="4"/>
  <c r="BG116" i="4"/>
  <c r="BG49" i="4" s="1"/>
  <c r="BE114" i="4"/>
  <c r="BE115" i="4"/>
  <c r="BE116" i="4"/>
  <c r="BE49" i="4" s="1"/>
  <c r="BC114" i="4"/>
  <c r="BC115" i="4"/>
  <c r="BC116" i="4"/>
  <c r="BC49" i="4" s="1"/>
  <c r="BA114" i="4"/>
  <c r="BA115" i="4"/>
  <c r="BA116" i="4"/>
  <c r="BA49" i="4" s="1"/>
  <c r="AY114" i="4"/>
  <c r="AY115" i="4"/>
  <c r="AY116" i="4"/>
  <c r="AY49" i="4" s="1"/>
  <c r="AW114" i="4"/>
  <c r="AW115" i="4"/>
  <c r="AW116" i="4"/>
  <c r="AW49" i="4" s="1"/>
  <c r="AU114" i="4"/>
  <c r="AU115" i="4"/>
  <c r="AU116" i="4"/>
  <c r="AU49" i="4" s="1"/>
  <c r="AS114" i="4"/>
  <c r="AS115" i="4"/>
  <c r="AS116" i="4"/>
  <c r="AS49" i="4" s="1"/>
  <c r="AQ114" i="4"/>
  <c r="AQ115" i="4"/>
  <c r="AQ116" i="4"/>
  <c r="AQ49" i="4" s="1"/>
  <c r="AO114" i="4"/>
  <c r="AO115" i="4"/>
  <c r="AO116" i="4"/>
  <c r="AO49" i="4" s="1"/>
  <c r="AM114" i="4"/>
  <c r="AM115" i="4"/>
  <c r="AM116" i="4"/>
  <c r="AM49" i="4" s="1"/>
  <c r="AK114" i="4"/>
  <c r="AK115" i="4"/>
  <c r="AK116" i="4"/>
  <c r="AK49" i="4" s="1"/>
  <c r="AI114" i="4"/>
  <c r="AI115" i="4"/>
  <c r="AI116" i="4"/>
  <c r="AI49" i="4" s="1"/>
  <c r="AG114" i="4"/>
  <c r="AG115" i="4"/>
  <c r="AG116" i="4"/>
  <c r="AG49" i="4" s="1"/>
  <c r="AE114" i="4"/>
  <c r="AE115" i="4"/>
  <c r="AE116" i="4"/>
  <c r="AE49" i="4" s="1"/>
  <c r="AC114" i="4"/>
  <c r="AC115" i="4"/>
  <c r="AC116" i="4"/>
  <c r="AC49" i="4" s="1"/>
  <c r="AA114" i="4"/>
  <c r="AA115" i="4"/>
  <c r="AA116" i="4"/>
  <c r="AA49" i="4" s="1"/>
  <c r="Y114" i="4"/>
  <c r="Y115" i="4"/>
  <c r="Y116" i="4"/>
  <c r="Y49" i="4" s="1"/>
  <c r="W114" i="4"/>
  <c r="W115" i="4"/>
  <c r="W116" i="4"/>
  <c r="W49" i="4" s="1"/>
  <c r="U114" i="4"/>
  <c r="U115" i="4"/>
  <c r="U116" i="4"/>
  <c r="U49" i="4" s="1"/>
  <c r="S114" i="4"/>
  <c r="S115" i="4"/>
  <c r="S116" i="4"/>
  <c r="S49" i="4" s="1"/>
  <c r="Q114" i="4"/>
  <c r="Q115" i="4"/>
  <c r="Q116" i="4"/>
  <c r="Q49" i="4" s="1"/>
  <c r="O114" i="4"/>
  <c r="O115" i="4"/>
  <c r="O116" i="4"/>
  <c r="O49" i="4" s="1"/>
  <c r="M114" i="4"/>
  <c r="M115" i="4"/>
  <c r="M116" i="4"/>
  <c r="M49" i="4" s="1"/>
  <c r="K114" i="4"/>
  <c r="K115" i="4"/>
  <c r="K116" i="4"/>
  <c r="K49" i="4" s="1"/>
  <c r="I114" i="4"/>
  <c r="I115" i="4"/>
  <c r="I116" i="4"/>
  <c r="I49" i="4" s="1"/>
  <c r="G114" i="4"/>
  <c r="G115" i="4"/>
  <c r="G116" i="4"/>
  <c r="G49" i="4" s="1"/>
  <c r="E114" i="4"/>
  <c r="E115" i="4"/>
  <c r="E116" i="4"/>
  <c r="E49" i="4" s="1"/>
  <c r="BL114" i="4"/>
  <c r="BL116" i="4"/>
  <c r="BL49" i="4" s="1"/>
  <c r="BL115" i="4"/>
  <c r="BH114" i="4"/>
  <c r="BH116" i="4"/>
  <c r="BH49" i="4" s="1"/>
  <c r="BH115" i="4"/>
  <c r="BD114" i="4"/>
  <c r="BD116" i="4"/>
  <c r="BD49" i="4" s="1"/>
  <c r="BD115" i="4"/>
  <c r="AZ114" i="4"/>
  <c r="AZ116" i="4"/>
  <c r="AZ49" i="4" s="1"/>
  <c r="AZ115" i="4"/>
  <c r="AV114" i="4"/>
  <c r="AV116" i="4"/>
  <c r="AV49" i="4" s="1"/>
  <c r="AV115" i="4"/>
  <c r="AR114" i="4"/>
  <c r="AR116" i="4"/>
  <c r="AR49" i="4" s="1"/>
  <c r="AR115" i="4"/>
  <c r="AN114" i="4"/>
  <c r="AN116" i="4"/>
  <c r="AN49" i="4" s="1"/>
  <c r="AN115" i="4"/>
  <c r="AJ114" i="4"/>
  <c r="AJ116" i="4"/>
  <c r="AJ49" i="4" s="1"/>
  <c r="AJ115" i="4"/>
  <c r="AF114" i="4"/>
  <c r="AF116" i="4"/>
  <c r="AF49" i="4" s="1"/>
  <c r="AF115" i="4"/>
  <c r="AB114" i="4"/>
  <c r="AB116" i="4"/>
  <c r="AB49" i="4" s="1"/>
  <c r="AB115" i="4"/>
  <c r="X114" i="4"/>
  <c r="X116" i="4"/>
  <c r="X49" i="4" s="1"/>
  <c r="X115" i="4"/>
  <c r="T114" i="4"/>
  <c r="T116" i="4"/>
  <c r="T49" i="4" s="1"/>
  <c r="T115" i="4"/>
  <c r="P114" i="4"/>
  <c r="P116" i="4"/>
  <c r="P49" i="4" s="1"/>
  <c r="P115" i="4"/>
  <c r="L114" i="4"/>
  <c r="L116" i="4"/>
  <c r="L49" i="4" s="1"/>
  <c r="L115" i="4"/>
  <c r="H114" i="4"/>
  <c r="H116" i="4"/>
  <c r="H49" i="4" s="1"/>
  <c r="H115" i="4"/>
  <c r="D114" i="4"/>
  <c r="D116" i="4"/>
  <c r="D49" i="4" s="1"/>
  <c r="D115" i="4"/>
  <c r="BK49" i="4"/>
  <c r="BP99" i="4"/>
  <c r="BQ99" i="4" s="1"/>
  <c r="BP100" i="4"/>
  <c r="BQ100" i="4" s="1"/>
  <c r="G17" i="6" s="1"/>
  <c r="BP99" i="5" l="1"/>
  <c r="BQ99" i="5" s="1"/>
  <c r="BP115" i="4"/>
  <c r="BQ115" i="4" s="1"/>
  <c r="BQ50" i="4" s="1"/>
  <c r="BP116" i="4"/>
  <c r="BQ116" i="4" s="1"/>
  <c r="G22" i="6" s="1"/>
  <c r="G27" i="6" s="1"/>
  <c r="F37" i="6"/>
  <c r="J37" i="6" s="1"/>
  <c r="N3" i="6"/>
  <c r="C9" i="6"/>
  <c r="J32" i="6"/>
  <c r="G45" i="6"/>
  <c r="Q3" i="6"/>
  <c r="J17" i="6"/>
  <c r="C45" i="6"/>
  <c r="BP100" i="5"/>
  <c r="BQ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G114" i="5"/>
  <c r="AG116" i="5"/>
  <c r="AG49" i="5" s="1"/>
  <c r="AG115" i="5"/>
  <c r="AI114" i="5"/>
  <c r="AI116" i="5"/>
  <c r="AI49" i="5" s="1"/>
  <c r="AI115" i="5"/>
  <c r="AK114" i="5"/>
  <c r="AK116" i="5"/>
  <c r="AK49" i="5" s="1"/>
  <c r="AK115" i="5"/>
  <c r="AM114" i="5"/>
  <c r="AM116" i="5"/>
  <c r="AM49" i="5" s="1"/>
  <c r="AM115" i="5"/>
  <c r="AO114" i="5"/>
  <c r="AO116" i="5"/>
  <c r="AO49" i="5" s="1"/>
  <c r="AO115" i="5"/>
  <c r="AQ114" i="5"/>
  <c r="AQ116" i="5"/>
  <c r="AQ49" i="5" s="1"/>
  <c r="AQ115" i="5"/>
  <c r="AS114" i="5"/>
  <c r="AS116" i="5"/>
  <c r="AS49" i="5" s="1"/>
  <c r="AS115" i="5"/>
  <c r="AU114" i="5"/>
  <c r="AU116" i="5"/>
  <c r="AU49" i="5" s="1"/>
  <c r="AU115" i="5"/>
  <c r="AW114" i="5"/>
  <c r="AW116" i="5"/>
  <c r="AW49" i="5" s="1"/>
  <c r="AW115" i="5"/>
  <c r="AY114" i="5"/>
  <c r="AY116" i="5"/>
  <c r="AY49" i="5" s="1"/>
  <c r="AY115" i="5"/>
  <c r="BA114" i="5"/>
  <c r="BA116" i="5"/>
  <c r="BA49" i="5" s="1"/>
  <c r="BA115" i="5"/>
  <c r="BC114" i="5"/>
  <c r="BC116" i="5"/>
  <c r="BC49" i="5" s="1"/>
  <c r="BC115" i="5"/>
  <c r="BE114" i="5"/>
  <c r="BE116" i="5"/>
  <c r="BE49" i="5" s="1"/>
  <c r="BE115" i="5"/>
  <c r="BG114" i="5"/>
  <c r="BG116" i="5"/>
  <c r="BG49" i="5" s="1"/>
  <c r="BG115" i="5"/>
  <c r="BI114" i="5"/>
  <c r="BI116" i="5"/>
  <c r="BI49" i="5" s="1"/>
  <c r="BI115" i="5"/>
  <c r="BK114" i="5"/>
  <c r="BK116" i="5"/>
  <c r="BK49" i="5" s="1"/>
  <c r="BK115" i="5"/>
  <c r="BM114" i="5"/>
  <c r="BM116" i="5"/>
  <c r="BM49" i="5" s="1"/>
  <c r="BM115" i="5"/>
  <c r="D49" i="5"/>
  <c r="BP49" i="4"/>
  <c r="BP50" i="4" s="1"/>
  <c r="S3" i="6" l="1"/>
  <c r="U3" i="6" s="1"/>
  <c r="C50" i="6"/>
  <c r="C55" i="6" s="1"/>
  <c r="J22" i="6"/>
  <c r="G50" i="6"/>
  <c r="BP116" i="5"/>
  <c r="BQ116" i="5" s="1"/>
  <c r="BQ50" i="5" s="1"/>
  <c r="C17" i="6"/>
  <c r="P3" i="6"/>
  <c r="F45" i="6"/>
  <c r="J45" i="6" s="1"/>
  <c r="J27" i="6"/>
  <c r="G55" i="6"/>
  <c r="BP115" i="5"/>
  <c r="BQ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<sst xmlns="http://schemas.openxmlformats.org/spreadsheetml/2006/main" count="487" uniqueCount="102">
  <si>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</si>
  <si>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</si>
  <si>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</si>
  <si>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</si>
  <si>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</si>
  <si>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</si>
  <si>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</si>
  <si>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</si>
  <si>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</si>
  <si>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</si>
  <si>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</si>
  <si>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</si>
  <si>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</si>
  <si>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</si>
  <si>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</si>
  <si>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</si>
  <si>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</si>
  <si>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</si>
  <si>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</si>
  <si>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</si>
  <si>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</si>
  <si>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</si>
  <si>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</si>
  <si>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</si>
  <si>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</si>
  <si>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</si>
  <si>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</si>
  <si>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</si>
  <si>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</si>
  <si>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</si>
  <si>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</si>
  <si>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</si>
  <si>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</si>
  <si>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</si>
  <si>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</si>
  <si>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</si>
  <si>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</si>
  <si>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</si>
  <si>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</si>
  <si>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</si>
  <si>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</si>
  <si>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</si>
  <si>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</si>
  <si>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</si>
  <si>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</si>
  <si>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</si>
  <si>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</si>
  <si>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</si>
  <si>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</si>
  <si>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</si>
  <si>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</si>
  <si>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</si>
  <si>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</si>
  <si>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</si>
  <si>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</si>
  <si>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</si>
  <si>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</si>
  <si>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</si>
  <si>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</si>
  <si>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</si>
  <si>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</si>
  <si>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</si>
  <si>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</si>
  <si>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</si>
  <si>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</si>
  <si>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</si>
  <si>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</si>
  <si>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</si>
  <si>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</si>
  <si>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</si>
  <si>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</si>
  <si>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</si>
  <si>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</si>
  <si>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</si>
  <si>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</si>
  <si>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</si>
  <si>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</si>
  <si>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</si>
  <si>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</si>
  <si>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</si>
  <si>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</si>
  <si>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</si>
  <si>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</si>
  <si>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</si>
  <si>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</si>
  <si>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</si>
  <si>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</si>
  <si>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</si>
  <si>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150/9/4</t>
  </si>
  <si>
    <t>200, 264</t>
  </si>
  <si>
    <t>ВСЕГО за день</t>
  </si>
  <si>
    <t>Дети с 3 - 7 лет</t>
  </si>
  <si>
    <t>180/12/5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</si>
  <si>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</si>
  <si>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</si>
  <si>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</si>
  <si>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</si>
  <si>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</si>
  <si>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</si>
  <si>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Огурчик свежий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</si>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</sst>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20" fillId="5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0" fillId="9" borderId="0" xfId="0" applyFill="1"/>
    <xf numFmtId="0" fontId="0" fillId="9" borderId="3" xfId="0" applyFill="1" applyBorder="1"/>
    <xf numFmtId="0" fontId="6" fillId="9" borderId="3" xfId="0" applyFont="1" applyFill="1" applyBorder="1"/>
    <xf numFmtId="164" fontId="6" fillId="9" borderId="3" xfId="0" applyNumberFormat="1" applyFont="1" applyFill="1" applyBorder="1"/>
    <xf numFmtId="164" fontId="7" fillId="9" borderId="0" xfId="0" applyNumberFormat="1" applyFont="1" applyFill="1"/>
    <xf numFmtId="4" fontId="0" fillId="9" borderId="0" xfId="0" applyNumberFormat="1" applyFill="1" applyBorder="1"/>
    <xf numFmtId="4" fontId="6" fillId="9" borderId="3" xfId="0" applyNumberFormat="1" applyFont="1" applyFill="1" applyBorder="1"/>
    <xf numFmtId="4" fontId="0" fillId="9" borderId="0" xfId="0" applyNumberFormat="1" applyFill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7.%20&#1040;&#1074;&#1075;&#1091;&#1089;&#109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zoomScale="75" zoomScaleNormal="75" workbookViewId="0">
      <selection activeCell="F34" sqref="F34:L3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9.33203125" bestFit="1" customWidth="1"/>
    <col min="68" max="68" width="11.44140625" customWidth="1"/>
    <col min="69" max="69" width="13.3320312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96</v>
      </c>
      <c r="B2" s="1"/>
      <c r="C2" s="1"/>
      <c r="D2" s="1"/>
      <c r="E2" s="1"/>
    </row>
    <row r="3" spans="1:69" hidden="1" x14ac:dyDescent="0.3">
      <c r="A3" s="1" t="s">
        <v>97</v>
      </c>
      <c r="B3" s="1"/>
      <c r="C3" s="1"/>
      <c r="D3" s="1"/>
      <c r="E3" s="1"/>
      <c r="K3" t="s">
        <v>1</v>
      </c>
    </row>
    <row r="4" spans="1:69" x14ac:dyDescent="0.3">
      <c r="K4" t="s">
        <v>98</v>
      </c>
    </row>
    <row r="6" spans="1:69" x14ac:dyDescent="0.3">
      <c r="C6" s="87" t="s">
        <v>2</v>
      </c>
      <c r="D6" s="87"/>
      <c r="E6" s="87"/>
      <c r="F6" s="4">
        <v>4</v>
      </c>
      <c r="G6" t="s">
        <v>62</v>
      </c>
      <c r="K6" s="60">
        <f>'05.01.2021 3-7 лет (день 7)'!K6</f>
        <v>45519</v>
      </c>
      <c r="M6" s="4"/>
      <c r="N6" s="4"/>
      <c r="O6" s="4"/>
      <c r="AC6" s="2"/>
    </row>
    <row r="7" spans="1:69" ht="15" customHeight="1" x14ac:dyDescent="0.3">
      <c r="A7" s="88"/>
      <c r="B7" s="42" t="s">
        <v>3</v>
      </c>
      <c r="C7" s="90" t="s">
        <v>4</v>
      </c>
      <c r="D7" s="92" t="str">
        <f>[1]Цены!A1</f>
        <v>Хлеб пшеничный</v>
      </c>
      <c r="E7" s="92" t="str">
        <f>[1]Цены!B1</f>
        <v>Хлеб ржано-пшеничный</v>
      </c>
      <c r="F7" s="92" t="str">
        <f>[1]Цены!C1</f>
        <v>Сахар</v>
      </c>
      <c r="G7" s="92" t="str">
        <f>[1]Цены!D1</f>
        <v>Чай</v>
      </c>
      <c r="H7" s="92" t="str">
        <f>[1]Цены!E1</f>
        <v>Какао</v>
      </c>
      <c r="I7" s="92" t="str">
        <f>[1]Цены!F1</f>
        <v>Кофейный напиток</v>
      </c>
      <c r="J7" s="92" t="str">
        <f>[1]Цены!G1</f>
        <v>Молоко 2,5%</v>
      </c>
      <c r="K7" s="92" t="str">
        <f>[1]Цены!H1</f>
        <v>Масло сливочное</v>
      </c>
      <c r="L7" s="92" t="str">
        <f>[1]Цены!I1</f>
        <v>Сметана 15%</v>
      </c>
      <c r="M7" s="92" t="str">
        <f>[1]Цены!J1</f>
        <v>Молоко сухое</v>
      </c>
      <c r="N7" s="92" t="str">
        <f>[1]Цены!K1</f>
        <v>Снежок 2,5 %</v>
      </c>
      <c r="O7" s="92" t="str">
        <f>[1]Цены!L1</f>
        <v>Творог 5%</v>
      </c>
      <c r="P7" s="92" t="str">
        <f>[1]Цены!M1</f>
        <v>Молоко сгущенное</v>
      </c>
      <c r="Q7" s="92" t="str">
        <f>[1]Цены!N1</f>
        <v xml:space="preserve">Джем Сава </v>
      </c>
      <c r="R7" s="92" t="str">
        <f>[1]Цены!O1</f>
        <v>Сыр</v>
      </c>
      <c r="S7" s="92" t="str">
        <f>[1]Цены!P1</f>
        <v>Зеленый горошек</v>
      </c>
      <c r="T7" s="92" t="str">
        <f>[1]Цены!Q1</f>
        <v>Кукуруза консервирован.</v>
      </c>
      <c r="U7" s="92" t="str">
        <f>[1]Цены!R1</f>
        <v>Консервы рыбные</v>
      </c>
      <c r="V7" s="92" t="str">
        <f>[1]Цены!S1</f>
        <v>Огурцы консервирован.</v>
      </c>
      <c r="W7" s="92" t="str">
        <f>[1]Цены!T1</f>
        <v>Огурцы свежие</v>
      </c>
      <c r="X7" s="92" t="str">
        <f>[1]Цены!U1</f>
        <v>Яйцо</v>
      </c>
      <c r="Y7" s="92" t="str">
        <f>[1]Цены!V1</f>
        <v>Икра кабачковая</v>
      </c>
      <c r="Z7" s="92" t="str">
        <f>[1]Цены!W1</f>
        <v>Изюм</v>
      </c>
      <c r="AA7" s="92" t="str">
        <f>[1]Цены!X1</f>
        <v>Курага</v>
      </c>
      <c r="AB7" s="92" t="str">
        <f>[1]Цены!Y1</f>
        <v>Чернослив</v>
      </c>
      <c r="AC7" s="92" t="str">
        <f>[1]Цены!Z1</f>
        <v>Шиповник</v>
      </c>
      <c r="AD7" s="92" t="str">
        <f>[1]Цены!AA1</f>
        <v>Сухофрукты</v>
      </c>
      <c r="AE7" s="92" t="str">
        <f>[1]Цены!AB1</f>
        <v>Ягода свежемороженная</v>
      </c>
      <c r="AF7" s="92" t="str">
        <f>[1]Цены!AC1</f>
        <v>Лимон</v>
      </c>
      <c r="AG7" s="92" t="str">
        <f>[1]Цены!AD1</f>
        <v>Кисель</v>
      </c>
      <c r="AH7" s="92" t="str">
        <f>[1]Цены!AE1</f>
        <v xml:space="preserve">Сок </v>
      </c>
      <c r="AI7" s="92" t="str">
        <f>[1]Цены!AF1</f>
        <v>Макаронные изделия</v>
      </c>
      <c r="AJ7" s="92" t="str">
        <f>[1]Цены!AG1</f>
        <v>Мука</v>
      </c>
      <c r="AK7" s="92" t="str">
        <f>[1]Цены!AH1</f>
        <v>Дрожжи</v>
      </c>
      <c r="AL7" s="92" t="str">
        <f>[1]Цены!AI1</f>
        <v>Печенье</v>
      </c>
      <c r="AM7" s="92" t="str">
        <f>[1]Цены!AJ1</f>
        <v>Пряники</v>
      </c>
      <c r="AN7" s="92" t="str">
        <f>[1]Цены!AK1</f>
        <v>Вафли</v>
      </c>
      <c r="AO7" s="92" t="str">
        <f>[1]Цены!AL1</f>
        <v>Конфеты</v>
      </c>
      <c r="AP7" s="92" t="str">
        <f>[1]Цены!AM1</f>
        <v>Повидло Сава</v>
      </c>
      <c r="AQ7" s="92" t="str">
        <f>[1]Цены!AN1</f>
        <v>Крупа геркулес</v>
      </c>
      <c r="AR7" s="92" t="str">
        <f>[1]Цены!AO1</f>
        <v>Крупа горох</v>
      </c>
      <c r="AS7" s="92" t="str">
        <f>[1]Цены!AP1</f>
        <v>Крупа гречневая</v>
      </c>
      <c r="AT7" s="92" t="str">
        <f>[1]Цены!AQ1</f>
        <v>Крупа кукурузная</v>
      </c>
      <c r="AU7" s="92" t="str">
        <f>[1]Цены!AR1</f>
        <v>Крупа манная</v>
      </c>
      <c r="AV7" s="92" t="str">
        <f>[1]Цены!AS1</f>
        <v>Крупа перловая</v>
      </c>
      <c r="AW7" s="92" t="str">
        <f>[1]Цены!AT1</f>
        <v>Крупа пшеничная</v>
      </c>
      <c r="AX7" s="92" t="str">
        <f>[1]Цены!AU1</f>
        <v>Крупа пшено</v>
      </c>
      <c r="AY7" s="92" t="str">
        <f>[1]Цены!AV1</f>
        <v>Крупа ячневая</v>
      </c>
      <c r="AZ7" s="92" t="str">
        <f>[1]Цены!AW1</f>
        <v>Рис</v>
      </c>
      <c r="BA7" s="92" t="str">
        <f>[1]Цены!AX1</f>
        <v>Цыпленок бройлер</v>
      </c>
      <c r="BB7" s="92" t="str">
        <f>[1]Цены!AY1</f>
        <v>Филе куриное</v>
      </c>
      <c r="BC7" s="92" t="str">
        <f>[1]Цены!AZ1</f>
        <v>Фарш говяжий</v>
      </c>
      <c r="BD7" s="92" t="str">
        <f>[1]Цены!BA1</f>
        <v>Печень куриная</v>
      </c>
      <c r="BE7" s="92" t="str">
        <f>[1]Цены!BB1</f>
        <v>Филе минтая</v>
      </c>
      <c r="BF7" s="92" t="str">
        <f>[1]Цены!BC1</f>
        <v>Филе сельди слабосол.</v>
      </c>
      <c r="BG7" s="92" t="str">
        <f>[1]Цены!BD1</f>
        <v>Картофель</v>
      </c>
      <c r="BH7" s="92" t="str">
        <f>[1]Цены!BE1</f>
        <v>Морковь</v>
      </c>
      <c r="BI7" s="92" t="str">
        <f>[1]Цены!BF1</f>
        <v>Лук</v>
      </c>
      <c r="BJ7" s="92" t="str">
        <f>[1]Цены!BG1</f>
        <v>Капуста</v>
      </c>
      <c r="BK7" s="92" t="str">
        <f>[1]Цены!BH1</f>
        <v>Свекла</v>
      </c>
      <c r="BL7" s="92" t="str">
        <f>[1]Цены!BI1</f>
        <v>Томатная паста</v>
      </c>
      <c r="BM7" s="92" t="str">
        <f>[1]Цены!BJ1</f>
        <v>Масло растительное</v>
      </c>
      <c r="BN7" s="92" t="str">
        <f>[1]Цены!BK1</f>
        <v>Соль</v>
      </c>
      <c r="BO7" s="90" t="s">
        <v>65</v>
      </c>
      <c r="BP7" s="98" t="s">
        <v>5</v>
      </c>
      <c r="BQ7" s="98" t="s">
        <v>6</v>
      </c>
    </row>
    <row r="8" spans="1:69" ht="36.75" customHeight="1" x14ac:dyDescent="0.3">
      <c r="A8" s="89"/>
      <c r="B8" s="7" t="s">
        <v>7</v>
      </c>
      <c r="C8" s="91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1"/>
      <c r="BP8" s="98"/>
      <c r="BQ8" s="98"/>
    </row>
    <row r="9" spans="1:69" x14ac:dyDescent="0.3">
      <c r="A9" s="93" t="s">
        <v>8</v>
      </c>
      <c r="B9" s="13" t="str">
        <f>'05.01.2021 3-7 лет (день 7)'!B9</f>
        <v>Каша пшеничная молочная</v>
      </c>
      <c r="C9" s="94">
        <f>$F$6</f>
        <v>4</v>
      </c>
      <c r="D9" s="77"/>
      <c r="E9" s="13"/>
      <c r="F9" s="13">
        <v>3.0000000000000001E-3</v>
      </c>
      <c r="G9" s="13"/>
      <c r="H9" s="13"/>
      <c r="I9" s="13"/>
      <c r="J9" s="13">
        <v>0.1</v>
      </c>
      <c r="K9" s="13">
        <v>2E-3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4"/>
      <c r="AV9" s="14"/>
      <c r="AW9" s="15">
        <v>1.4999999999999999E-2</v>
      </c>
      <c r="AX9" s="15"/>
      <c r="AY9" s="15"/>
      <c r="AZ9" s="15"/>
      <c r="BA9" s="13"/>
      <c r="BB9" s="13"/>
      <c r="BC9" s="13"/>
      <c r="BD9" s="13"/>
      <c r="BE9" s="13"/>
      <c r="BF9" s="13"/>
      <c r="BG9" s="13"/>
      <c r="BH9" s="13"/>
      <c r="BI9" s="13"/>
      <c r="BJ9" s="15"/>
      <c r="BK9" s="15"/>
      <c r="BL9" s="15"/>
      <c r="BM9" s="13"/>
      <c r="BN9" s="13">
        <v>5.0000000000000001E-4</v>
      </c>
      <c r="BO9" s="13"/>
    </row>
    <row r="10" spans="1:69" x14ac:dyDescent="0.3">
      <c r="A10" s="93"/>
      <c r="B10" s="13" t="str">
        <f>'05.01.2021 3-7 лет (день 7)'!B10</f>
        <v>Бутерброд с джемом</v>
      </c>
      <c r="C10" s="95"/>
      <c r="D10" s="77">
        <v>2.4E-2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 x14ac:dyDescent="0.3">
      <c r="A11" s="93"/>
      <c r="B11" s="13" t="str">
        <f>'05.01.2021 3-7 лет (день 7)'!B11</f>
        <v>Какао с молоком</v>
      </c>
      <c r="C11" s="95"/>
      <c r="D11" s="77"/>
      <c r="E11" s="13"/>
      <c r="F11" s="13">
        <v>8.0000000000000002E-3</v>
      </c>
      <c r="G11" s="13"/>
      <c r="H11" s="13">
        <v>8.9999999999999998E-4</v>
      </c>
      <c r="I11" s="13"/>
      <c r="J11" s="13">
        <v>7.0000000000000007E-2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 x14ac:dyDescent="0.3">
      <c r="A12" s="93"/>
      <c r="B12" s="13"/>
      <c r="C12" s="95"/>
      <c r="D12" s="7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 x14ac:dyDescent="0.3">
      <c r="A13" s="93"/>
      <c r="B13" s="13"/>
      <c r="C13" s="96"/>
      <c r="D13" s="7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 x14ac:dyDescent="0.3">
      <c r="A14" s="93" t="s">
        <v>12</v>
      </c>
      <c r="B14" s="16" t="str">
        <f>'05.01.2021 3-7 лет (день 7)'!B14</f>
        <v>Суп "Волна"</v>
      </c>
      <c r="C14" s="95">
        <f>F6</f>
        <v>4</v>
      </c>
      <c r="D14" s="77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2.1999999999999999E-2</v>
      </c>
      <c r="BB14" s="13"/>
      <c r="BC14" s="13"/>
      <c r="BD14" s="13"/>
      <c r="BE14" s="13"/>
      <c r="BF14" s="13"/>
      <c r="BG14" s="13">
        <v>0.13300000000000001</v>
      </c>
      <c r="BH14" s="13">
        <v>1.2E-2</v>
      </c>
      <c r="BI14" s="13">
        <v>8.0000000000000002E-3</v>
      </c>
      <c r="BJ14" s="15"/>
      <c r="BK14" s="15"/>
      <c r="BL14" s="15"/>
      <c r="BM14" s="13">
        <v>8.0000000000000004E-4</v>
      </c>
      <c r="BN14" s="13">
        <v>1E-3</v>
      </c>
      <c r="BO14" s="13"/>
    </row>
    <row r="15" spans="1:69" x14ac:dyDescent="0.3">
      <c r="A15" s="93"/>
      <c r="B15" s="16" t="str">
        <f>'05.01.2021 3-7 лет (день 7)'!B15</f>
        <v>Голубцы ленивые</v>
      </c>
      <c r="C15" s="95"/>
      <c r="D15" s="7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4.0000000000000001E-3</v>
      </c>
      <c r="BA15" s="13"/>
      <c r="BB15" s="13">
        <v>2.5000000000000001E-2</v>
      </c>
      <c r="BC15" s="13">
        <v>1.4999999999999999E-2</v>
      </c>
      <c r="BD15" s="13"/>
      <c r="BE15" s="13"/>
      <c r="BF15" s="13"/>
      <c r="BG15" s="13"/>
      <c r="BH15" s="13"/>
      <c r="BI15" s="13">
        <v>3.0000000000000001E-3</v>
      </c>
      <c r="BJ15" s="15">
        <v>3.5000000000000003E-2</v>
      </c>
      <c r="BK15" s="15"/>
      <c r="BL15" s="15"/>
      <c r="BM15" s="13">
        <v>8.0000000000000004E-4</v>
      </c>
      <c r="BN15" s="13">
        <v>1E-3</v>
      </c>
      <c r="BO15" s="13"/>
    </row>
    <row r="16" spans="1:69" x14ac:dyDescent="0.3">
      <c r="A16" s="93"/>
      <c r="B16" s="16" t="str">
        <f>'05.01.2021 3-7 лет (день 7)'!B16</f>
        <v>Соус сметанный</v>
      </c>
      <c r="C16" s="95"/>
      <c r="D16" s="77"/>
      <c r="E16" s="13"/>
      <c r="F16" s="13"/>
      <c r="G16" s="13"/>
      <c r="H16" s="13"/>
      <c r="I16" s="13"/>
      <c r="J16" s="13"/>
      <c r="K16" s="13">
        <v>1E-3</v>
      </c>
      <c r="L16" s="13">
        <v>8.0000000000000002E-3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 x14ac:dyDescent="0.3">
      <c r="A17" s="93"/>
      <c r="B17" s="16" t="str">
        <f>'05.01.2021 3-7 лет (день 7)'!B17</f>
        <v>Макароны отварные</v>
      </c>
      <c r="C17" s="95"/>
      <c r="D17" s="77"/>
      <c r="E17" s="13"/>
      <c r="F17" s="13"/>
      <c r="G17" s="13"/>
      <c r="H17" s="13"/>
      <c r="I17" s="13"/>
      <c r="J17" s="13"/>
      <c r="K17" s="13">
        <v>3.0000000000000001E-3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0.03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 x14ac:dyDescent="0.3">
      <c r="A18" s="93"/>
      <c r="B18" s="16" t="str">
        <f>'05.01.2021 3-7 лет (день 7)'!B18</f>
        <v>Хлеб пшеничный</v>
      </c>
      <c r="C18" s="95"/>
      <c r="D18" s="77">
        <v>2.4E-2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 x14ac:dyDescent="0.3">
      <c r="A19" s="93"/>
      <c r="B19" s="16" t="str">
        <f>'05.01.2021 3-7 лет (день 7)'!B19</f>
        <v>Хлеб ржано-пшеничный</v>
      </c>
      <c r="C19" s="95"/>
      <c r="D19" s="77"/>
      <c r="E19" s="77">
        <v>3.5000000000000003E-2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 x14ac:dyDescent="0.3">
      <c r="A20" s="93"/>
      <c r="B20" s="16" t="str">
        <f>'05.01.2021 3-7 лет (день 7)'!B20</f>
        <v>Компот из кураги</v>
      </c>
      <c r="C20" s="96"/>
      <c r="D20" s="77"/>
      <c r="E20" s="13"/>
      <c r="F20" s="13">
        <v>8.0000000000000002E-3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3.4999999999999997E-5</v>
      </c>
    </row>
    <row r="21" spans="1:67" s="11" customFormat="1" x14ac:dyDescent="0.3">
      <c r="A21" s="93" t="s">
        <v>20</v>
      </c>
      <c r="B21" s="16" t="str">
        <f>'05.01.2021 3-7 лет (день 7)'!B21</f>
        <v>Напиток из шиповника</v>
      </c>
      <c r="C21" s="94">
        <f>$F$6</f>
        <v>4</v>
      </c>
      <c r="D21" s="78"/>
      <c r="E21" s="8"/>
      <c r="F21" s="8">
        <v>0.01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9"/>
      <c r="AV21" s="9"/>
      <c r="AW21" s="10"/>
      <c r="AX21" s="10"/>
      <c r="AY21" s="10"/>
      <c r="AZ21" s="10"/>
      <c r="BA21" s="8"/>
      <c r="BB21" s="8"/>
      <c r="BC21" s="8"/>
      <c r="BD21" s="8"/>
      <c r="BE21" s="8"/>
      <c r="BF21" s="8"/>
      <c r="BG21" s="8"/>
      <c r="BH21" s="8"/>
      <c r="BI21" s="8"/>
      <c r="BJ21" s="10"/>
      <c r="BK21" s="10"/>
      <c r="BL21" s="10"/>
      <c r="BM21" s="8"/>
      <c r="BN21" s="8"/>
      <c r="BO21" s="8"/>
    </row>
    <row r="22" spans="1:67" s="11" customFormat="1" x14ac:dyDescent="0.3">
      <c r="A22" s="93"/>
      <c r="B22" s="16" t="str">
        <f>'05.01.2021 3-7 лет (день 7)'!B22</f>
        <v>Ватрушка с повидлом</v>
      </c>
      <c r="C22" s="95"/>
      <c r="D22" s="78"/>
      <c r="E22" s="8"/>
      <c r="F22" s="8">
        <v>1.5E-3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1.1999999999999999E-3</v>
      </c>
      <c r="AL22" s="8"/>
      <c r="AM22" s="8"/>
      <c r="AN22" s="8"/>
      <c r="AO22" s="8"/>
      <c r="AP22" s="78">
        <v>1.4E-2</v>
      </c>
      <c r="AQ22" s="8"/>
      <c r="AR22" s="8"/>
      <c r="AS22" s="8"/>
      <c r="AT22" s="8"/>
      <c r="AU22" s="10"/>
      <c r="AV22" s="10"/>
      <c r="AW22" s="10"/>
      <c r="AX22" s="10"/>
      <c r="AY22" s="10"/>
      <c r="AZ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8.9999999999999998E-4</v>
      </c>
      <c r="BN22" s="8"/>
      <c r="BO22" s="8"/>
    </row>
    <row r="23" spans="1:67" x14ac:dyDescent="0.3">
      <c r="A23" s="93"/>
      <c r="B23" s="13"/>
      <c r="C23" s="95"/>
      <c r="D23" s="77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 x14ac:dyDescent="0.3">
      <c r="A24" s="93"/>
      <c r="B24" s="13"/>
      <c r="C24" s="95"/>
      <c r="D24" s="77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x14ac:dyDescent="0.3">
      <c r="A25" s="93"/>
      <c r="B25" s="13"/>
      <c r="C25" s="96"/>
      <c r="D25" s="7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 x14ac:dyDescent="0.3">
      <c r="A26" s="93" t="s">
        <v>23</v>
      </c>
      <c r="B26" s="18" t="str">
        <f>'05.01.2021 3-7 лет (день 7)'!B26</f>
        <v>Картофельное пюре</v>
      </c>
      <c r="C26" s="94">
        <f>$F$6</f>
        <v>4</v>
      </c>
      <c r="D26" s="78"/>
      <c r="E26" s="8"/>
      <c r="F26" s="8"/>
      <c r="G26" s="8"/>
      <c r="H26" s="8"/>
      <c r="I26" s="8"/>
      <c r="J26" s="8">
        <v>1.7999999999999999E-2</v>
      </c>
      <c r="K26" s="8">
        <v>3.0000000000000001E-3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0"/>
      <c r="AT26" s="10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0.13500000000000001</v>
      </c>
      <c r="BH26" s="8"/>
      <c r="BI26" s="8"/>
      <c r="BJ26" s="10"/>
      <c r="BK26" s="10"/>
      <c r="BL26" s="8"/>
      <c r="BM26" s="8"/>
      <c r="BN26" s="8"/>
      <c r="BO26" s="8"/>
    </row>
    <row r="27" spans="1:67" s="11" customFormat="1" x14ac:dyDescent="0.3">
      <c r="A27" s="93"/>
      <c r="B27" s="18" t="str">
        <f>'05.01.2021 3-7 лет (день 7)'!B27</f>
        <v>Огурчик свежий</v>
      </c>
      <c r="C27" s="95"/>
      <c r="D27" s="77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/>
      <c r="W27" s="8">
        <v>0.03</v>
      </c>
      <c r="X27" s="14"/>
      <c r="Y27" s="14"/>
      <c r="Z27" s="14"/>
      <c r="AA27" s="14"/>
      <c r="AB27" s="14"/>
      <c r="AC27" s="14"/>
      <c r="AD27" s="13"/>
      <c r="AE27" s="13"/>
      <c r="AF27" s="15"/>
      <c r="AG27" s="15"/>
      <c r="AH27" s="15"/>
      <c r="AI27" s="15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5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 x14ac:dyDescent="0.3">
      <c r="A28" s="93"/>
      <c r="B28" s="18" t="str">
        <f>'05.01.2021 3-7 лет (день 7)'!B28</f>
        <v>Чай с лимоном</v>
      </c>
      <c r="C28" s="95"/>
      <c r="D28" s="77"/>
      <c r="E28" s="13"/>
      <c r="F28" s="13">
        <v>8.0000000000000002E-3</v>
      </c>
      <c r="G28" s="13">
        <v>4.0000000000000002E-4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5">
        <v>5.0000000000000001E-3</v>
      </c>
      <c r="AG28" s="15"/>
      <c r="AH28" s="15"/>
      <c r="AI28" s="15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5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x14ac:dyDescent="0.3">
      <c r="A29" s="93"/>
      <c r="B29" s="18" t="str">
        <f>'05.01.2021 3-7 лет (день 7)'!B29</f>
        <v>Хлеб пшеничный</v>
      </c>
      <c r="C29" s="95"/>
      <c r="D29" s="77">
        <v>2.4E-2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5"/>
      <c r="AG29" s="15"/>
      <c r="AH29" s="15"/>
      <c r="AI29" s="15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5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 x14ac:dyDescent="0.3">
      <c r="A30" s="93"/>
      <c r="B30" s="13"/>
      <c r="C30" s="96"/>
      <c r="D30" s="77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 x14ac:dyDescent="0.35">
      <c r="B31" s="31" t="s">
        <v>26</v>
      </c>
      <c r="C31" s="32"/>
      <c r="D31" s="33">
        <f t="shared" ref="D31:BN31" si="0">SUM(D9:D30)</f>
        <v>7.2000000000000008E-2</v>
      </c>
      <c r="E31" s="33">
        <f t="shared" si="0"/>
        <v>3.5000000000000003E-2</v>
      </c>
      <c r="F31" s="33">
        <f t="shared" si="0"/>
        <v>3.85E-2</v>
      </c>
      <c r="G31" s="33">
        <f>SUM(G9:G30)</f>
        <v>4.0000000000000002E-4</v>
      </c>
      <c r="H31" s="33">
        <f>SUM(H9:H30)</f>
        <v>8.9999999999999998E-4</v>
      </c>
      <c r="I31" s="22">
        <f>SUM(I9:I30)</f>
        <v>0</v>
      </c>
      <c r="J31" s="33">
        <f>SUM(J9:J30)</f>
        <v>0.188</v>
      </c>
      <c r="K31" s="33">
        <f t="shared" si="0"/>
        <v>1.3000000000000001E-2</v>
      </c>
      <c r="L31" s="33">
        <f>SUM(L9:L30)</f>
        <v>8.0000000000000002E-3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</v>
      </c>
      <c r="W31" s="33">
        <f t="shared" si="0"/>
        <v>0.03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33">
        <f>SUM(AI9:AI30)</f>
        <v>0.03</v>
      </c>
      <c r="AJ31" s="33">
        <f t="shared" si="0"/>
        <v>4.1000000000000002E-2</v>
      </c>
      <c r="AK31" s="22">
        <f t="shared" si="0"/>
        <v>1.1999999999999999E-3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1.4E-2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33">
        <f t="shared" si="0"/>
        <v>0</v>
      </c>
      <c r="AV31" s="22">
        <f t="shared" si="0"/>
        <v>0</v>
      </c>
      <c r="AW31" s="33">
        <f t="shared" si="0"/>
        <v>1.4999999999999999E-2</v>
      </c>
      <c r="AX31" s="22">
        <f t="shared" si="0"/>
        <v>0</v>
      </c>
      <c r="AY31" s="22">
        <f t="shared" si="0"/>
        <v>0</v>
      </c>
      <c r="AZ31" s="33">
        <f t="shared" si="0"/>
        <v>4.0000000000000001E-3</v>
      </c>
      <c r="BA31" s="33">
        <f t="shared" si="0"/>
        <v>2.1999999999999999E-2</v>
      </c>
      <c r="BB31" s="33">
        <f t="shared" si="0"/>
        <v>2.5000000000000001E-2</v>
      </c>
      <c r="BC31" s="33">
        <f t="shared" si="0"/>
        <v>1.4999999999999999E-2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33">
        <f>SUM(BG9:BG30)</f>
        <v>0.26800000000000002</v>
      </c>
      <c r="BH31" s="33">
        <f>SUM(BH9:BH30)</f>
        <v>1.2E-2</v>
      </c>
      <c r="BI31" s="33">
        <f>SUM(BI9:BI30)</f>
        <v>1.0999999999999999E-2</v>
      </c>
      <c r="BJ31" s="33">
        <f t="shared" si="0"/>
        <v>3.5000000000000003E-2</v>
      </c>
      <c r="BK31" s="22">
        <f t="shared" si="0"/>
        <v>0</v>
      </c>
      <c r="BL31" s="22">
        <f t="shared" si="0"/>
        <v>0</v>
      </c>
      <c r="BM31" s="33">
        <f t="shared" si="0"/>
        <v>2.5000000000000001E-3</v>
      </c>
      <c r="BN31" s="33">
        <f t="shared" si="0"/>
        <v>3.0000000000000001E-3</v>
      </c>
      <c r="BO31" s="33">
        <f t="shared" ref="BO31" si="1">SUM(BO9:BO30)</f>
        <v>3.4999999999999997E-5</v>
      </c>
    </row>
    <row r="32" spans="1:67" ht="17.399999999999999" x14ac:dyDescent="0.35">
      <c r="B32" s="31" t="s">
        <v>36</v>
      </c>
      <c r="C32" s="32"/>
      <c r="D32" s="44">
        <f>ROUND(PRODUCT(D31,$F$6),3)</f>
        <v>0.28799999999999998</v>
      </c>
      <c r="E32" s="44">
        <f t="shared" ref="E32:BO32" si="2">ROUND(PRODUCT(E31,$F$6),3)</f>
        <v>0.14000000000000001</v>
      </c>
      <c r="F32" s="44">
        <f t="shared" si="2"/>
        <v>0.154</v>
      </c>
      <c r="G32" s="44">
        <f t="shared" si="2"/>
        <v>2E-3</v>
      </c>
      <c r="H32" s="44">
        <f t="shared" si="2"/>
        <v>4.0000000000000001E-3</v>
      </c>
      <c r="I32" s="44">
        <f t="shared" si="2"/>
        <v>0</v>
      </c>
      <c r="J32" s="44">
        <f t="shared" si="2"/>
        <v>0.752</v>
      </c>
      <c r="K32" s="44">
        <f t="shared" si="2"/>
        <v>5.1999999999999998E-2</v>
      </c>
      <c r="L32" s="44">
        <f t="shared" si="2"/>
        <v>3.2000000000000001E-2</v>
      </c>
      <c r="M32" s="44">
        <f t="shared" si="2"/>
        <v>0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0.02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</v>
      </c>
      <c r="W32" s="44">
        <f t="shared" si="2"/>
        <v>0.12</v>
      </c>
      <c r="X32" s="44">
        <v>2</v>
      </c>
      <c r="Y32" s="44">
        <f t="shared" si="2"/>
        <v>0</v>
      </c>
      <c r="Z32" s="44">
        <f t="shared" si="2"/>
        <v>0</v>
      </c>
      <c r="AA32" s="44">
        <f t="shared" si="2"/>
        <v>0.04</v>
      </c>
      <c r="AB32" s="44">
        <f t="shared" si="2"/>
        <v>0</v>
      </c>
      <c r="AC32" s="44">
        <f t="shared" si="2"/>
        <v>3.2000000000000001E-2</v>
      </c>
      <c r="AD32" s="44">
        <f t="shared" si="2"/>
        <v>0</v>
      </c>
      <c r="AE32" s="44">
        <f t="shared" si="2"/>
        <v>0</v>
      </c>
      <c r="AF32" s="44">
        <f t="shared" si="2"/>
        <v>0.02</v>
      </c>
      <c r="AG32" s="44">
        <f t="shared" si="2"/>
        <v>0</v>
      </c>
      <c r="AH32" s="44">
        <f t="shared" si="2"/>
        <v>0</v>
      </c>
      <c r="AI32" s="44">
        <f t="shared" si="2"/>
        <v>0.12</v>
      </c>
      <c r="AJ32" s="44">
        <f t="shared" si="2"/>
        <v>0.16400000000000001</v>
      </c>
      <c r="AK32" s="44">
        <f t="shared" si="2"/>
        <v>5.0000000000000001E-3</v>
      </c>
      <c r="AL32" s="44">
        <f t="shared" si="2"/>
        <v>0</v>
      </c>
      <c r="AM32" s="44">
        <f t="shared" si="2"/>
        <v>0</v>
      </c>
      <c r="AN32" s="44">
        <f t="shared" si="2"/>
        <v>0</v>
      </c>
      <c r="AO32" s="44">
        <f t="shared" si="2"/>
        <v>0</v>
      </c>
      <c r="AP32" s="44">
        <f t="shared" si="2"/>
        <v>5.6000000000000001E-2</v>
      </c>
      <c r="AQ32" s="44">
        <f t="shared" si="2"/>
        <v>0</v>
      </c>
      <c r="AR32" s="44">
        <f t="shared" si="2"/>
        <v>0</v>
      </c>
      <c r="AS32" s="44">
        <f t="shared" si="2"/>
        <v>0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0.06</v>
      </c>
      <c r="AX32" s="44">
        <f t="shared" si="2"/>
        <v>0</v>
      </c>
      <c r="AY32" s="44">
        <f t="shared" si="2"/>
        <v>0</v>
      </c>
      <c r="AZ32" s="44">
        <f t="shared" si="2"/>
        <v>1.6E-2</v>
      </c>
      <c r="BA32" s="44">
        <f t="shared" si="2"/>
        <v>8.7999999999999995E-2</v>
      </c>
      <c r="BB32" s="44">
        <f t="shared" si="2"/>
        <v>0.1</v>
      </c>
      <c r="BC32" s="44">
        <f t="shared" si="2"/>
        <v>0.06</v>
      </c>
      <c r="BD32" s="44">
        <f t="shared" si="2"/>
        <v>0</v>
      </c>
      <c r="BE32" s="44">
        <f t="shared" si="2"/>
        <v>0</v>
      </c>
      <c r="BF32" s="44">
        <f t="shared" si="2"/>
        <v>0</v>
      </c>
      <c r="BG32" s="44">
        <f t="shared" si="2"/>
        <v>1.0720000000000001</v>
      </c>
      <c r="BH32" s="44">
        <f t="shared" si="2"/>
        <v>4.8000000000000001E-2</v>
      </c>
      <c r="BI32" s="44">
        <f t="shared" si="2"/>
        <v>4.3999999999999997E-2</v>
      </c>
      <c r="BJ32" s="44">
        <f t="shared" si="2"/>
        <v>0.14000000000000001</v>
      </c>
      <c r="BK32" s="44">
        <f t="shared" si="2"/>
        <v>0</v>
      </c>
      <c r="BL32" s="44">
        <f t="shared" si="2"/>
        <v>0</v>
      </c>
      <c r="BM32" s="44">
        <f t="shared" si="2"/>
        <v>0.01</v>
      </c>
      <c r="BN32" s="44">
        <f t="shared" si="2"/>
        <v>1.2E-2</v>
      </c>
      <c r="BO32" s="44">
        <f t="shared" si="2"/>
        <v>0</v>
      </c>
    </row>
    <row r="33" spans="1:69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V33" s="24"/>
      <c r="AX33" s="24"/>
      <c r="AY33" s="24"/>
      <c r="BD33" s="24"/>
      <c r="BE33" s="24"/>
      <c r="BF33" s="24"/>
      <c r="BK33" s="24"/>
      <c r="BL33" s="24"/>
    </row>
    <row r="34" spans="1:69" x14ac:dyDescent="0.3">
      <c r="F34" t="s">
        <v>93</v>
      </c>
    </row>
    <row r="36" spans="1:69" x14ac:dyDescent="0.3">
      <c r="F36" t="s">
        <v>100</v>
      </c>
    </row>
    <row r="37" spans="1:69" x14ac:dyDescent="0.3">
      <c r="BP37" s="25"/>
      <c r="BQ37" s="26"/>
    </row>
    <row r="38" spans="1:69" x14ac:dyDescent="0.3">
      <c r="F38" t="s">
        <v>101</v>
      </c>
      <c r="AB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28</v>
      </c>
      <c r="C45" s="29" t="s">
        <v>29</v>
      </c>
      <c r="D45" s="30">
        <v>72.72</v>
      </c>
      <c r="E45" s="30">
        <v>76</v>
      </c>
      <c r="F45" s="30">
        <v>85</v>
      </c>
      <c r="G45" s="30">
        <v>596</v>
      </c>
      <c r="H45" s="30">
        <v>1410</v>
      </c>
      <c r="I45" s="30">
        <v>720</v>
      </c>
      <c r="J45" s="30">
        <v>74.92</v>
      </c>
      <c r="K45" s="30">
        <v>874.38</v>
      </c>
      <c r="L45" s="30">
        <v>210.89</v>
      </c>
      <c r="M45" s="30">
        <v>585</v>
      </c>
      <c r="N45" s="30">
        <v>104.38</v>
      </c>
      <c r="O45" s="30">
        <v>331.24</v>
      </c>
      <c r="P45" s="30">
        <v>373.68</v>
      </c>
      <c r="Q45" s="30">
        <v>400</v>
      </c>
      <c r="R45" s="30"/>
      <c r="S45" s="30"/>
      <c r="T45" s="30"/>
      <c r="U45" s="30">
        <v>792</v>
      </c>
      <c r="V45" s="75">
        <v>352.56</v>
      </c>
      <c r="W45" s="30">
        <v>119</v>
      </c>
      <c r="X45" s="30">
        <v>12.9</v>
      </c>
      <c r="Y45" s="30"/>
      <c r="Z45" s="30">
        <v>450</v>
      </c>
      <c r="AA45" s="30">
        <v>381</v>
      </c>
      <c r="AB45" s="30">
        <v>429</v>
      </c>
      <c r="AC45" s="30">
        <v>261</v>
      </c>
      <c r="AD45" s="30">
        <v>125</v>
      </c>
      <c r="AE45" s="30">
        <v>399</v>
      </c>
      <c r="AF45" s="30">
        <v>159</v>
      </c>
      <c r="AG45" s="30">
        <v>227.27</v>
      </c>
      <c r="AH45" s="30">
        <v>68.2</v>
      </c>
      <c r="AI45" s="30">
        <v>59.25</v>
      </c>
      <c r="AJ45" s="30">
        <v>43.4</v>
      </c>
      <c r="AK45" s="30">
        <v>190</v>
      </c>
      <c r="AL45" s="30">
        <v>207</v>
      </c>
      <c r="AM45" s="30">
        <v>345.99</v>
      </c>
      <c r="AN45" s="30">
        <v>300</v>
      </c>
      <c r="AO45" s="30"/>
      <c r="AP45" s="30">
        <v>216.1</v>
      </c>
      <c r="AQ45" s="30">
        <v>63.75</v>
      </c>
      <c r="AR45" s="30">
        <v>65.33</v>
      </c>
      <c r="AS45" s="30">
        <v>76</v>
      </c>
      <c r="AT45" s="30">
        <v>67.14</v>
      </c>
      <c r="AU45" s="30">
        <v>69.33</v>
      </c>
      <c r="AV45" s="30">
        <v>51.25</v>
      </c>
      <c r="AW45" s="30">
        <v>77.14</v>
      </c>
      <c r="AX45" s="30">
        <v>68</v>
      </c>
      <c r="AY45" s="30">
        <v>60</v>
      </c>
      <c r="AZ45" s="30">
        <v>137.33000000000001</v>
      </c>
      <c r="BA45" s="30">
        <v>296</v>
      </c>
      <c r="BB45" s="30">
        <v>513</v>
      </c>
      <c r="BC45" s="30">
        <v>558</v>
      </c>
      <c r="BD45" s="30">
        <v>261</v>
      </c>
      <c r="BE45" s="30">
        <v>399</v>
      </c>
      <c r="BF45" s="30"/>
      <c r="BG45" s="30">
        <v>27</v>
      </c>
      <c r="BH45" s="30">
        <v>47</v>
      </c>
      <c r="BI45" s="30">
        <v>26</v>
      </c>
      <c r="BJ45" s="30">
        <v>51</v>
      </c>
      <c r="BK45" s="30">
        <v>62</v>
      </c>
      <c r="BL45" s="30">
        <v>314</v>
      </c>
      <c r="BM45" s="30">
        <v>138.88</v>
      </c>
      <c r="BN45" s="30">
        <v>22</v>
      </c>
      <c r="BO45" s="30"/>
    </row>
    <row r="46" spans="1:69" ht="17.399999999999999" x14ac:dyDescent="0.35">
      <c r="B46" s="31" t="s">
        <v>30</v>
      </c>
      <c r="C46" s="32" t="s">
        <v>29</v>
      </c>
      <c r="D46" s="33">
        <f>D45/1000</f>
        <v>7.2719999999999993E-2</v>
      </c>
      <c r="E46" s="33">
        <f t="shared" ref="E46:BN46" si="3">E45/1000</f>
        <v>7.5999999999999998E-2</v>
      </c>
      <c r="F46" s="33">
        <f t="shared" si="3"/>
        <v>8.5000000000000006E-2</v>
      </c>
      <c r="G46" s="33">
        <f t="shared" si="3"/>
        <v>0.59599999999999997</v>
      </c>
      <c r="H46" s="33">
        <f t="shared" si="3"/>
        <v>1.41</v>
      </c>
      <c r="I46" s="33">
        <f t="shared" si="3"/>
        <v>0.72</v>
      </c>
      <c r="J46" s="33">
        <f t="shared" si="3"/>
        <v>7.492E-2</v>
      </c>
      <c r="K46" s="33">
        <f t="shared" si="3"/>
        <v>0.87438000000000005</v>
      </c>
      <c r="L46" s="33">
        <f t="shared" si="3"/>
        <v>0.21088999999999999</v>
      </c>
      <c r="M46" s="33">
        <f t="shared" si="3"/>
        <v>0.58499999999999996</v>
      </c>
      <c r="N46" s="33">
        <f t="shared" si="3"/>
        <v>0.10438</v>
      </c>
      <c r="O46" s="33">
        <f t="shared" si="3"/>
        <v>0.33124000000000003</v>
      </c>
      <c r="P46" s="33">
        <f t="shared" si="3"/>
        <v>0.37368000000000001</v>
      </c>
      <c r="Q46" s="33">
        <f t="shared" si="3"/>
        <v>0.4</v>
      </c>
      <c r="R46" s="33">
        <f t="shared" si="3"/>
        <v>0</v>
      </c>
      <c r="S46" s="33">
        <f>S45/1000</f>
        <v>0</v>
      </c>
      <c r="T46" s="33">
        <f>T45/1000</f>
        <v>0</v>
      </c>
      <c r="U46" s="33">
        <f>U45/1000</f>
        <v>0.79200000000000004</v>
      </c>
      <c r="V46" s="33">
        <f>V45/1000</f>
        <v>0.35255999999999998</v>
      </c>
      <c r="W46" s="33">
        <f>W45/1000</f>
        <v>0.11899999999999999</v>
      </c>
      <c r="X46" s="33">
        <f t="shared" si="3"/>
        <v>1.29E-2</v>
      </c>
      <c r="Y46" s="33">
        <f t="shared" si="3"/>
        <v>0</v>
      </c>
      <c r="Z46" s="33">
        <f t="shared" si="3"/>
        <v>0.45</v>
      </c>
      <c r="AA46" s="33">
        <f t="shared" si="3"/>
        <v>0.38100000000000001</v>
      </c>
      <c r="AB46" s="33">
        <f t="shared" si="3"/>
        <v>0.42899999999999999</v>
      </c>
      <c r="AC46" s="33">
        <f t="shared" si="3"/>
        <v>0.26100000000000001</v>
      </c>
      <c r="AD46" s="33">
        <f t="shared" si="3"/>
        <v>0.125</v>
      </c>
      <c r="AE46" s="33">
        <f t="shared" si="3"/>
        <v>0.39900000000000002</v>
      </c>
      <c r="AF46" s="33">
        <f t="shared" si="3"/>
        <v>0.159</v>
      </c>
      <c r="AG46" s="33">
        <f t="shared" si="3"/>
        <v>0.22727</v>
      </c>
      <c r="AH46" s="33">
        <f t="shared" si="3"/>
        <v>6.8199999999999997E-2</v>
      </c>
      <c r="AI46" s="33">
        <f t="shared" si="3"/>
        <v>5.9249999999999997E-2</v>
      </c>
      <c r="AJ46" s="33">
        <f t="shared" si="3"/>
        <v>4.3400000000000001E-2</v>
      </c>
      <c r="AK46" s="33">
        <f t="shared" si="3"/>
        <v>0.19</v>
      </c>
      <c r="AL46" s="33">
        <f t="shared" si="3"/>
        <v>0.20699999999999999</v>
      </c>
      <c r="AM46" s="33">
        <f t="shared" si="3"/>
        <v>0.34599000000000002</v>
      </c>
      <c r="AN46" s="33">
        <f t="shared" si="3"/>
        <v>0.3</v>
      </c>
      <c r="AO46" s="33">
        <f t="shared" si="3"/>
        <v>0</v>
      </c>
      <c r="AP46" s="33">
        <f t="shared" si="3"/>
        <v>0.21609999999999999</v>
      </c>
      <c r="AQ46" s="33">
        <f t="shared" si="3"/>
        <v>6.3750000000000001E-2</v>
      </c>
      <c r="AR46" s="33">
        <f t="shared" si="3"/>
        <v>6.5329999999999999E-2</v>
      </c>
      <c r="AS46" s="33">
        <f t="shared" si="3"/>
        <v>7.5999999999999998E-2</v>
      </c>
      <c r="AT46" s="33">
        <f t="shared" si="3"/>
        <v>6.7140000000000005E-2</v>
      </c>
      <c r="AU46" s="33">
        <f t="shared" si="3"/>
        <v>6.9330000000000003E-2</v>
      </c>
      <c r="AV46" s="33">
        <f t="shared" si="3"/>
        <v>5.1249999999999997E-2</v>
      </c>
      <c r="AW46" s="33">
        <f t="shared" si="3"/>
        <v>7.714E-2</v>
      </c>
      <c r="AX46" s="33">
        <f t="shared" si="3"/>
        <v>6.8000000000000005E-2</v>
      </c>
      <c r="AY46" s="33">
        <f t="shared" si="3"/>
        <v>0.06</v>
      </c>
      <c r="AZ46" s="33">
        <f t="shared" si="3"/>
        <v>0.13733000000000001</v>
      </c>
      <c r="BA46" s="33">
        <f t="shared" si="3"/>
        <v>0.29599999999999999</v>
      </c>
      <c r="BB46" s="33">
        <f t="shared" si="3"/>
        <v>0.51300000000000001</v>
      </c>
      <c r="BC46" s="33">
        <f t="shared" si="3"/>
        <v>0.55800000000000005</v>
      </c>
      <c r="BD46" s="33">
        <f t="shared" si="3"/>
        <v>0.26100000000000001</v>
      </c>
      <c r="BE46" s="33">
        <f t="shared" si="3"/>
        <v>0.39900000000000002</v>
      </c>
      <c r="BF46" s="33">
        <f t="shared" si="3"/>
        <v>0</v>
      </c>
      <c r="BG46" s="33">
        <f t="shared" si="3"/>
        <v>2.7E-2</v>
      </c>
      <c r="BH46" s="33">
        <f t="shared" si="3"/>
        <v>4.7E-2</v>
      </c>
      <c r="BI46" s="33">
        <f t="shared" si="3"/>
        <v>2.5999999999999999E-2</v>
      </c>
      <c r="BJ46" s="33">
        <f t="shared" si="3"/>
        <v>5.0999999999999997E-2</v>
      </c>
      <c r="BK46" s="33">
        <f t="shared" si="3"/>
        <v>6.2E-2</v>
      </c>
      <c r="BL46" s="33">
        <f t="shared" si="3"/>
        <v>0.314</v>
      </c>
      <c r="BM46" s="33">
        <f t="shared" si="3"/>
        <v>0.13888</v>
      </c>
      <c r="BN46" s="33">
        <f t="shared" si="3"/>
        <v>2.1999999999999999E-2</v>
      </c>
      <c r="BO46" s="33">
        <f t="shared" ref="BO46" si="4">BO45/1000</f>
        <v>0</v>
      </c>
    </row>
    <row r="47" spans="1:69" ht="17.399999999999999" x14ac:dyDescent="0.35">
      <c r="A47" s="34"/>
      <c r="B47" s="35" t="s">
        <v>31</v>
      </c>
      <c r="C47" s="97"/>
      <c r="D47" s="36">
        <f>D32*D45</f>
        <v>20.943359999999998</v>
      </c>
      <c r="E47" s="36">
        <f t="shared" ref="E47:BN47" si="5">E32*E45</f>
        <v>10.64</v>
      </c>
      <c r="F47" s="36">
        <f t="shared" si="5"/>
        <v>13.09</v>
      </c>
      <c r="G47" s="36">
        <f t="shared" si="5"/>
        <v>1.1919999999999999</v>
      </c>
      <c r="H47" s="36">
        <f t="shared" si="5"/>
        <v>5.64</v>
      </c>
      <c r="I47" s="36">
        <f t="shared" si="5"/>
        <v>0</v>
      </c>
      <c r="J47" s="36">
        <f t="shared" si="5"/>
        <v>56.339840000000002</v>
      </c>
      <c r="K47" s="36">
        <f t="shared" si="5"/>
        <v>45.467759999999998</v>
      </c>
      <c r="L47" s="36">
        <f t="shared" si="5"/>
        <v>6.7484799999999998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8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0</v>
      </c>
      <c r="W47" s="36">
        <f t="shared" si="5"/>
        <v>14.28</v>
      </c>
      <c r="X47" s="36">
        <f t="shared" si="5"/>
        <v>25.8</v>
      </c>
      <c r="Y47" s="36">
        <f t="shared" si="5"/>
        <v>0</v>
      </c>
      <c r="Z47" s="36">
        <f t="shared" si="5"/>
        <v>0</v>
      </c>
      <c r="AA47" s="36">
        <f t="shared" si="5"/>
        <v>15.24</v>
      </c>
      <c r="AB47" s="36">
        <f t="shared" si="5"/>
        <v>0</v>
      </c>
      <c r="AC47" s="36">
        <f t="shared" si="5"/>
        <v>8.3520000000000003</v>
      </c>
      <c r="AD47" s="36">
        <f t="shared" si="5"/>
        <v>0</v>
      </c>
      <c r="AE47" s="36">
        <f t="shared" si="5"/>
        <v>0</v>
      </c>
      <c r="AF47" s="36">
        <f t="shared" si="5"/>
        <v>3.18</v>
      </c>
      <c r="AG47" s="36">
        <f t="shared" si="5"/>
        <v>0</v>
      </c>
      <c r="AH47" s="36">
        <f t="shared" si="5"/>
        <v>0</v>
      </c>
      <c r="AI47" s="36">
        <f t="shared" si="5"/>
        <v>7.1099999999999994</v>
      </c>
      <c r="AJ47" s="36">
        <f t="shared" si="5"/>
        <v>7.1176000000000004</v>
      </c>
      <c r="AK47" s="36">
        <f t="shared" si="5"/>
        <v>0.95000000000000007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12.101599999999999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4.6284000000000001</v>
      </c>
      <c r="AX47" s="36">
        <f t="shared" si="5"/>
        <v>0</v>
      </c>
      <c r="AY47" s="36">
        <f t="shared" si="5"/>
        <v>0</v>
      </c>
      <c r="AZ47" s="36">
        <f t="shared" si="5"/>
        <v>2.1972800000000001</v>
      </c>
      <c r="BA47" s="36">
        <f t="shared" si="5"/>
        <v>26.047999999999998</v>
      </c>
      <c r="BB47" s="36">
        <f t="shared" si="5"/>
        <v>51.300000000000004</v>
      </c>
      <c r="BC47" s="36">
        <f t="shared" si="5"/>
        <v>33.479999999999997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28.944000000000003</v>
      </c>
      <c r="BH47" s="36">
        <f t="shared" si="5"/>
        <v>2.2560000000000002</v>
      </c>
      <c r="BI47" s="36">
        <f t="shared" si="5"/>
        <v>1.1439999999999999</v>
      </c>
      <c r="BJ47" s="36">
        <f t="shared" si="5"/>
        <v>7.1400000000000006</v>
      </c>
      <c r="BK47" s="36">
        <f t="shared" si="5"/>
        <v>0</v>
      </c>
      <c r="BL47" s="36">
        <f t="shared" si="5"/>
        <v>0</v>
      </c>
      <c r="BM47" s="36">
        <f t="shared" si="5"/>
        <v>1.3888</v>
      </c>
      <c r="BN47" s="36">
        <f t="shared" si="5"/>
        <v>0.26400000000000001</v>
      </c>
      <c r="BO47" s="36">
        <f t="shared" ref="BO47" si="6">BO32*BO45</f>
        <v>0</v>
      </c>
      <c r="BP47" s="37">
        <f>SUM(D47:BN47)</f>
        <v>420.98312000000004</v>
      </c>
      <c r="BQ47" s="38">
        <f>BP47/$C$9</f>
        <v>105.24578000000001</v>
      </c>
    </row>
    <row r="48" spans="1:69" ht="17.399999999999999" x14ac:dyDescent="0.35">
      <c r="A48" s="34"/>
      <c r="B48" s="35" t="s">
        <v>32</v>
      </c>
      <c r="C48" s="97"/>
      <c r="D48" s="36">
        <f>D32*D45</f>
        <v>20.943359999999998</v>
      </c>
      <c r="E48" s="36">
        <f t="shared" ref="E48:BN48" si="7">E32*E45</f>
        <v>10.64</v>
      </c>
      <c r="F48" s="36">
        <f t="shared" si="7"/>
        <v>13.09</v>
      </c>
      <c r="G48" s="36">
        <f t="shared" si="7"/>
        <v>1.1919999999999999</v>
      </c>
      <c r="H48" s="36">
        <f t="shared" si="7"/>
        <v>5.64</v>
      </c>
      <c r="I48" s="36">
        <f t="shared" si="7"/>
        <v>0</v>
      </c>
      <c r="J48" s="36">
        <f t="shared" si="7"/>
        <v>56.339840000000002</v>
      </c>
      <c r="K48" s="36">
        <f t="shared" si="7"/>
        <v>45.467759999999998</v>
      </c>
      <c r="L48" s="36">
        <f t="shared" si="7"/>
        <v>6.7484799999999998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8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0</v>
      </c>
      <c r="W48" s="36">
        <f t="shared" si="7"/>
        <v>14.28</v>
      </c>
      <c r="X48" s="36">
        <f t="shared" si="7"/>
        <v>25.8</v>
      </c>
      <c r="Y48" s="36">
        <f t="shared" si="7"/>
        <v>0</v>
      </c>
      <c r="Z48" s="36">
        <f t="shared" si="7"/>
        <v>0</v>
      </c>
      <c r="AA48" s="36">
        <f t="shared" si="7"/>
        <v>15.24</v>
      </c>
      <c r="AB48" s="36">
        <f t="shared" si="7"/>
        <v>0</v>
      </c>
      <c r="AC48" s="36">
        <f t="shared" si="7"/>
        <v>8.3520000000000003</v>
      </c>
      <c r="AD48" s="36">
        <f t="shared" si="7"/>
        <v>0</v>
      </c>
      <c r="AE48" s="36">
        <f t="shared" si="7"/>
        <v>0</v>
      </c>
      <c r="AF48" s="36">
        <f t="shared" si="7"/>
        <v>3.18</v>
      </c>
      <c r="AG48" s="36">
        <f t="shared" si="7"/>
        <v>0</v>
      </c>
      <c r="AH48" s="36">
        <f t="shared" si="7"/>
        <v>0</v>
      </c>
      <c r="AI48" s="36">
        <f t="shared" si="7"/>
        <v>7.1099999999999994</v>
      </c>
      <c r="AJ48" s="36">
        <f t="shared" si="7"/>
        <v>7.1176000000000004</v>
      </c>
      <c r="AK48" s="36">
        <f t="shared" si="7"/>
        <v>0.95000000000000007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12.101599999999999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4.6284000000000001</v>
      </c>
      <c r="AX48" s="36">
        <f t="shared" si="7"/>
        <v>0</v>
      </c>
      <c r="AY48" s="36">
        <f t="shared" si="7"/>
        <v>0</v>
      </c>
      <c r="AZ48" s="36">
        <f t="shared" si="7"/>
        <v>2.1972800000000001</v>
      </c>
      <c r="BA48" s="36">
        <f t="shared" si="7"/>
        <v>26.047999999999998</v>
      </c>
      <c r="BB48" s="36">
        <f t="shared" si="7"/>
        <v>51.300000000000004</v>
      </c>
      <c r="BC48" s="36">
        <f t="shared" si="7"/>
        <v>33.479999999999997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28.944000000000003</v>
      </c>
      <c r="BH48" s="36">
        <f t="shared" si="7"/>
        <v>2.2560000000000002</v>
      </c>
      <c r="BI48" s="36">
        <f t="shared" si="7"/>
        <v>1.1439999999999999</v>
      </c>
      <c r="BJ48" s="36">
        <f t="shared" si="7"/>
        <v>7.1400000000000006</v>
      </c>
      <c r="BK48" s="36">
        <f t="shared" si="7"/>
        <v>0</v>
      </c>
      <c r="BL48" s="36">
        <f t="shared" si="7"/>
        <v>0</v>
      </c>
      <c r="BM48" s="36">
        <f t="shared" si="7"/>
        <v>1.3888</v>
      </c>
      <c r="BN48" s="36">
        <f t="shared" si="7"/>
        <v>0.26400000000000001</v>
      </c>
      <c r="BO48" s="36">
        <f t="shared" ref="BO48" si="8">BO32*BO45</f>
        <v>0</v>
      </c>
      <c r="BP48" s="37">
        <f>SUM(D48:BN48)</f>
        <v>420.98312000000004</v>
      </c>
      <c r="BQ48" s="38">
        <f>BP48/$C$9</f>
        <v>105.24578000000001</v>
      </c>
    </row>
    <row r="49" spans="1:69" x14ac:dyDescent="0.3">
      <c r="A49" s="39"/>
      <c r="B49" s="39" t="s">
        <v>33</v>
      </c>
      <c r="D49" s="40">
        <f t="shared" ref="D49:AI49" si="9">D66+D84+D100+D116</f>
        <v>20.943359999999998</v>
      </c>
      <c r="E49" s="40">
        <f t="shared" si="9"/>
        <v>10.64</v>
      </c>
      <c r="F49" s="40">
        <f t="shared" si="9"/>
        <v>13.090000000000002</v>
      </c>
      <c r="G49" s="40">
        <f t="shared" si="9"/>
        <v>0.9536</v>
      </c>
      <c r="H49" s="40">
        <f t="shared" si="9"/>
        <v>5.0759999999999996</v>
      </c>
      <c r="I49" s="40">
        <f t="shared" si="9"/>
        <v>0</v>
      </c>
      <c r="J49" s="40">
        <f t="shared" si="9"/>
        <v>56.339840000000009</v>
      </c>
      <c r="K49" s="40">
        <f t="shared" si="9"/>
        <v>45.467759999999998</v>
      </c>
      <c r="L49" s="40">
        <f t="shared" si="9"/>
        <v>6.7484799999999998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8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0</v>
      </c>
      <c r="W49" s="40">
        <f t="shared" si="9"/>
        <v>14.28</v>
      </c>
      <c r="X49" s="40">
        <f t="shared" si="9"/>
        <v>38.700000000000003</v>
      </c>
      <c r="Y49" s="40">
        <f t="shared" si="9"/>
        <v>0</v>
      </c>
      <c r="Z49" s="40">
        <f t="shared" si="9"/>
        <v>0</v>
      </c>
      <c r="AA49" s="40">
        <f t="shared" si="9"/>
        <v>15.24</v>
      </c>
      <c r="AB49" s="40">
        <f t="shared" si="9"/>
        <v>0</v>
      </c>
      <c r="AC49" s="40">
        <f t="shared" si="9"/>
        <v>8.3520000000000003</v>
      </c>
      <c r="AD49" s="40">
        <f t="shared" si="9"/>
        <v>0</v>
      </c>
      <c r="AE49" s="40">
        <f t="shared" si="9"/>
        <v>0</v>
      </c>
      <c r="AF49" s="40">
        <f t="shared" si="9"/>
        <v>3.18</v>
      </c>
      <c r="AG49" s="40">
        <f t="shared" si="9"/>
        <v>0</v>
      </c>
      <c r="AH49" s="40">
        <f t="shared" si="9"/>
        <v>0</v>
      </c>
      <c r="AI49" s="40">
        <f t="shared" si="9"/>
        <v>7.1099999999999994</v>
      </c>
      <c r="AJ49" s="40">
        <f t="shared" ref="AJ49:BN49" si="10">AJ66+AJ84+AJ100+AJ116</f>
        <v>7.1176000000000004</v>
      </c>
      <c r="AK49" s="40">
        <f t="shared" si="10"/>
        <v>0.91199999999999992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12.101599999999999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4.6284000000000001</v>
      </c>
      <c r="AX49" s="40">
        <f t="shared" si="10"/>
        <v>0</v>
      </c>
      <c r="AY49" s="40">
        <f t="shared" si="10"/>
        <v>0</v>
      </c>
      <c r="AZ49" s="40">
        <f t="shared" si="10"/>
        <v>2.1972800000000001</v>
      </c>
      <c r="BA49" s="40">
        <f t="shared" si="10"/>
        <v>26.047999999999998</v>
      </c>
      <c r="BB49" s="40">
        <f t="shared" si="10"/>
        <v>51.300000000000004</v>
      </c>
      <c r="BC49" s="40">
        <f t="shared" si="10"/>
        <v>33.479999999999997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28.944000000000003</v>
      </c>
      <c r="BH49" s="40">
        <f t="shared" si="10"/>
        <v>2.2560000000000002</v>
      </c>
      <c r="BI49" s="40">
        <f t="shared" si="10"/>
        <v>1.1439999999999999</v>
      </c>
      <c r="BJ49" s="40">
        <f t="shared" si="10"/>
        <v>7.1400000000000006</v>
      </c>
      <c r="BK49" s="40">
        <f t="shared" si="10"/>
        <v>0</v>
      </c>
      <c r="BL49" s="40">
        <f t="shared" si="10"/>
        <v>0</v>
      </c>
      <c r="BM49" s="40">
        <f t="shared" si="10"/>
        <v>1.3888</v>
      </c>
      <c r="BN49" s="40">
        <f t="shared" si="10"/>
        <v>0.26400000000000001</v>
      </c>
      <c r="BO49" s="40">
        <f t="shared" ref="BO49" si="11">BO66+BO84+BO100+BO116</f>
        <v>0</v>
      </c>
    </row>
    <row r="50" spans="1:69" x14ac:dyDescent="0.3">
      <c r="A50" s="39"/>
      <c r="B50" s="39" t="s">
        <v>34</v>
      </c>
      <c r="BQ50" s="41">
        <f>BQ66+BQ84+BQ100+BQ116</f>
        <v>108.26068000000001</v>
      </c>
    </row>
    <row r="52" spans="1:69" x14ac:dyDescent="0.3">
      <c r="J52" s="4">
        <v>10</v>
      </c>
      <c r="K52" t="s">
        <v>2</v>
      </c>
      <c r="M52" s="4"/>
      <c r="N52" s="4"/>
      <c r="O52" s="4"/>
      <c r="S52" t="s">
        <v>35</v>
      </c>
    </row>
    <row r="53" spans="1:69" ht="15" customHeight="1" x14ac:dyDescent="0.3">
      <c r="A53" s="88"/>
      <c r="B53" s="42" t="s">
        <v>3</v>
      </c>
      <c r="C53" s="90" t="s">
        <v>4</v>
      </c>
      <c r="D53" s="92" t="str">
        <f t="shared" ref="D53:BN53" si="12">D7</f>
        <v>Хлеб пшеничный</v>
      </c>
      <c r="E53" s="92" t="str">
        <f t="shared" si="12"/>
        <v>Хлеб ржано-пшеничный</v>
      </c>
      <c r="F53" s="92" t="str">
        <f t="shared" si="12"/>
        <v>Сахар</v>
      </c>
      <c r="G53" s="92" t="str">
        <f t="shared" si="12"/>
        <v>Чай</v>
      </c>
      <c r="H53" s="92" t="str">
        <f t="shared" si="12"/>
        <v>Какао</v>
      </c>
      <c r="I53" s="92" t="str">
        <f t="shared" si="12"/>
        <v>Кофейный напиток</v>
      </c>
      <c r="J53" s="92" t="str">
        <f t="shared" si="12"/>
        <v>Молоко 2,5%</v>
      </c>
      <c r="K53" s="92" t="str">
        <f t="shared" si="12"/>
        <v>Масло сливочное</v>
      </c>
      <c r="L53" s="92" t="str">
        <f t="shared" si="12"/>
        <v>Сметана 15%</v>
      </c>
      <c r="M53" s="92" t="str">
        <f t="shared" si="12"/>
        <v>Молоко сухое</v>
      </c>
      <c r="N53" s="92" t="str">
        <f t="shared" si="12"/>
        <v>Снежок 2,5 %</v>
      </c>
      <c r="O53" s="92" t="str">
        <f t="shared" si="12"/>
        <v>Творог 5%</v>
      </c>
      <c r="P53" s="92" t="str">
        <f t="shared" si="12"/>
        <v>Молоко сгущенное</v>
      </c>
      <c r="Q53" s="92" t="str">
        <f t="shared" si="12"/>
        <v xml:space="preserve">Джем Сава </v>
      </c>
      <c r="R53" s="92" t="str">
        <f t="shared" si="12"/>
        <v>Сыр</v>
      </c>
      <c r="S53" s="92" t="str">
        <f t="shared" si="12"/>
        <v>Зеленый горошек</v>
      </c>
      <c r="T53" s="92" t="str">
        <f t="shared" si="12"/>
        <v>Кукуруза консервирован.</v>
      </c>
      <c r="U53" s="92" t="str">
        <f t="shared" si="12"/>
        <v>Консервы рыбные</v>
      </c>
      <c r="V53" s="92" t="str">
        <f t="shared" si="12"/>
        <v>Огурцы консервирован.</v>
      </c>
      <c r="W53" s="43"/>
      <c r="X53" s="92" t="str">
        <f t="shared" si="12"/>
        <v>Яйцо</v>
      </c>
      <c r="Y53" s="92" t="str">
        <f t="shared" si="12"/>
        <v>Икра кабачковая</v>
      </c>
      <c r="Z53" s="92" t="str">
        <f t="shared" si="12"/>
        <v>Изюм</v>
      </c>
      <c r="AA53" s="92" t="str">
        <f t="shared" si="12"/>
        <v>Курага</v>
      </c>
      <c r="AB53" s="92" t="str">
        <f t="shared" si="12"/>
        <v>Чернослив</v>
      </c>
      <c r="AC53" s="92" t="str">
        <f t="shared" si="12"/>
        <v>Шиповник</v>
      </c>
      <c r="AD53" s="92" t="str">
        <f t="shared" si="12"/>
        <v>Сухофрукты</v>
      </c>
      <c r="AE53" s="92" t="str">
        <f t="shared" si="12"/>
        <v>Ягода свежемороженная</v>
      </c>
      <c r="AF53" s="92" t="str">
        <f t="shared" si="12"/>
        <v>Лимон</v>
      </c>
      <c r="AG53" s="92" t="str">
        <f t="shared" si="12"/>
        <v>Кисель</v>
      </c>
      <c r="AH53" s="92" t="str">
        <f t="shared" si="12"/>
        <v xml:space="preserve">Сок </v>
      </c>
      <c r="AI53" s="92" t="str">
        <f t="shared" si="12"/>
        <v>Макаронные изделия</v>
      </c>
      <c r="AJ53" s="92" t="str">
        <f t="shared" si="12"/>
        <v>Мука</v>
      </c>
      <c r="AK53" s="92" t="str">
        <f t="shared" si="12"/>
        <v>Дрожжи</v>
      </c>
      <c r="AL53" s="92" t="str">
        <f t="shared" si="12"/>
        <v>Печенье</v>
      </c>
      <c r="AM53" s="92" t="str">
        <f t="shared" si="12"/>
        <v>Пряники</v>
      </c>
      <c r="AN53" s="92" t="str">
        <f t="shared" si="12"/>
        <v>Вафли</v>
      </c>
      <c r="AO53" s="92" t="str">
        <f t="shared" si="12"/>
        <v>Конфеты</v>
      </c>
      <c r="AP53" s="92" t="str">
        <f t="shared" si="12"/>
        <v>Повидло Сава</v>
      </c>
      <c r="AQ53" s="92" t="str">
        <f t="shared" si="12"/>
        <v>Крупа геркулес</v>
      </c>
      <c r="AR53" s="92" t="str">
        <f t="shared" si="12"/>
        <v>Крупа горох</v>
      </c>
      <c r="AS53" s="92" t="str">
        <f t="shared" si="12"/>
        <v>Крупа гречневая</v>
      </c>
      <c r="AT53" s="92" t="str">
        <f t="shared" si="12"/>
        <v>Крупа кукурузная</v>
      </c>
      <c r="AU53" s="92" t="str">
        <f t="shared" si="12"/>
        <v>Крупа манная</v>
      </c>
      <c r="AV53" s="92" t="str">
        <f t="shared" si="12"/>
        <v>Крупа перловая</v>
      </c>
      <c r="AW53" s="92" t="str">
        <f t="shared" si="12"/>
        <v>Крупа пшеничная</v>
      </c>
      <c r="AX53" s="92" t="str">
        <f t="shared" si="12"/>
        <v>Крупа пшено</v>
      </c>
      <c r="AY53" s="92" t="str">
        <f t="shared" si="12"/>
        <v>Крупа ячневая</v>
      </c>
      <c r="AZ53" s="92" t="str">
        <f t="shared" si="12"/>
        <v>Рис</v>
      </c>
      <c r="BA53" s="92" t="str">
        <f t="shared" si="12"/>
        <v>Цыпленок бройлер</v>
      </c>
      <c r="BB53" s="92" t="str">
        <f t="shared" si="12"/>
        <v>Филе куриное</v>
      </c>
      <c r="BC53" s="92" t="str">
        <f t="shared" si="12"/>
        <v>Фарш говяжий</v>
      </c>
      <c r="BD53" s="92" t="str">
        <f t="shared" si="12"/>
        <v>Печень куриная</v>
      </c>
      <c r="BE53" s="92" t="str">
        <f t="shared" si="12"/>
        <v>Филе минтая</v>
      </c>
      <c r="BF53" s="92" t="str">
        <f t="shared" si="12"/>
        <v>Филе сельди слабосол.</v>
      </c>
      <c r="BG53" s="92" t="str">
        <f t="shared" si="12"/>
        <v>Картофель</v>
      </c>
      <c r="BH53" s="92" t="str">
        <f t="shared" si="12"/>
        <v>Морковь</v>
      </c>
      <c r="BI53" s="92" t="str">
        <f t="shared" si="12"/>
        <v>Лук</v>
      </c>
      <c r="BJ53" s="92" t="str">
        <f t="shared" si="12"/>
        <v>Капуста</v>
      </c>
      <c r="BK53" s="92" t="str">
        <f t="shared" si="12"/>
        <v>Свекла</v>
      </c>
      <c r="BL53" s="92" t="str">
        <f t="shared" si="12"/>
        <v>Томатная паста</v>
      </c>
      <c r="BM53" s="92" t="str">
        <f t="shared" si="12"/>
        <v>Масло растительное</v>
      </c>
      <c r="BN53" s="92" t="str">
        <f t="shared" si="12"/>
        <v>Соль</v>
      </c>
      <c r="BO53" s="92" t="str">
        <f t="shared" ref="BO53" si="13">BO7</f>
        <v>Аскорбиновая кислота</v>
      </c>
      <c r="BP53" s="99" t="s">
        <v>5</v>
      </c>
      <c r="BQ53" s="99" t="s">
        <v>6</v>
      </c>
    </row>
    <row r="54" spans="1:69" ht="51" customHeight="1" x14ac:dyDescent="0.3">
      <c r="A54" s="89"/>
      <c r="B54" s="7" t="s">
        <v>7</v>
      </c>
      <c r="C54" s="9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43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100"/>
      <c r="BQ54" s="100"/>
    </row>
    <row r="55" spans="1:69" x14ac:dyDescent="0.3">
      <c r="A55" s="93" t="s">
        <v>8</v>
      </c>
      <c r="B55" s="13" t="s">
        <v>9</v>
      </c>
      <c r="C55" s="94">
        <f>$F$6</f>
        <v>4</v>
      </c>
      <c r="D55" s="13">
        <f>D9</f>
        <v>0</v>
      </c>
      <c r="E55" s="13">
        <f t="shared" ref="E55:BN59" si="14">E9</f>
        <v>0</v>
      </c>
      <c r="F55" s="13">
        <f t="shared" si="14"/>
        <v>3.0000000000000001E-3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 t="shared" si="14"/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1.4999999999999999E-2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13">
        <f t="shared" ref="BO55:BO58" si="15">BO9</f>
        <v>0</v>
      </c>
    </row>
    <row r="56" spans="1:69" x14ac:dyDescent="0.3">
      <c r="A56" s="93"/>
      <c r="B56" s="12" t="s">
        <v>37</v>
      </c>
      <c r="C56" s="95"/>
      <c r="D56" s="13">
        <f>D10</f>
        <v>2.4E-2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5.0000000000000001E-3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 t="shared" si="14"/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13">
        <f t="shared" si="15"/>
        <v>0</v>
      </c>
    </row>
    <row r="57" spans="1:69" x14ac:dyDescent="0.3">
      <c r="A57" s="93"/>
      <c r="B57" s="13" t="s">
        <v>11</v>
      </c>
      <c r="C57" s="95"/>
      <c r="D57" s="13">
        <f>D11</f>
        <v>0</v>
      </c>
      <c r="E57" s="13">
        <f t="shared" si="14"/>
        <v>0</v>
      </c>
      <c r="F57" s="13">
        <f t="shared" si="14"/>
        <v>8.0000000000000002E-3</v>
      </c>
      <c r="G57" s="13">
        <f t="shared" si="14"/>
        <v>0</v>
      </c>
      <c r="H57" s="13">
        <f t="shared" si="14"/>
        <v>8.9999999999999998E-4</v>
      </c>
      <c r="I57" s="13">
        <f t="shared" si="14"/>
        <v>0</v>
      </c>
      <c r="J57" s="13">
        <f t="shared" si="14"/>
        <v>7.0000000000000007E-2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 t="shared" si="14"/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13">
        <f t="shared" si="15"/>
        <v>0</v>
      </c>
    </row>
    <row r="58" spans="1:69" x14ac:dyDescent="0.3">
      <c r="A58" s="93"/>
      <c r="B58" s="13"/>
      <c r="C58" s="95"/>
      <c r="D58" s="13">
        <f>D12</f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 t="shared" si="14"/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13">
        <f t="shared" si="15"/>
        <v>0</v>
      </c>
    </row>
    <row r="59" spans="1:69" x14ac:dyDescent="0.3">
      <c r="A59" s="93"/>
      <c r="B59" s="13"/>
      <c r="C59" s="96"/>
      <c r="D59" s="13">
        <f>D13</f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ref="L59:BN59" si="16">L13</f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13">
        <f t="shared" ref="BO59" si="17">BO13</f>
        <v>0</v>
      </c>
    </row>
    <row r="60" spans="1:69" ht="17.399999999999999" x14ac:dyDescent="0.35">
      <c r="B60" s="31" t="s">
        <v>26</v>
      </c>
      <c r="C60" s="32"/>
      <c r="D60" s="33">
        <f>SUM(D55:D59)</f>
        <v>2.4E-2</v>
      </c>
      <c r="E60" s="33">
        <f t="shared" ref="E60:BN60" si="18">SUM(E55:E59)</f>
        <v>0</v>
      </c>
      <c r="F60" s="33">
        <f t="shared" si="18"/>
        <v>1.0999999999999999E-2</v>
      </c>
      <c r="G60" s="33">
        <f t="shared" si="18"/>
        <v>0</v>
      </c>
      <c r="H60" s="33">
        <f t="shared" si="18"/>
        <v>8.9999999999999998E-4</v>
      </c>
      <c r="I60" s="33">
        <f t="shared" si="18"/>
        <v>0</v>
      </c>
      <c r="J60" s="33">
        <f t="shared" si="18"/>
        <v>0.17</v>
      </c>
      <c r="K60" s="33">
        <f t="shared" si="18"/>
        <v>2E-3</v>
      </c>
      <c r="L60" s="33">
        <f t="shared" si="18"/>
        <v>0</v>
      </c>
      <c r="M60" s="33">
        <f t="shared" si="18"/>
        <v>0</v>
      </c>
      <c r="N60" s="33">
        <f t="shared" si="18"/>
        <v>0</v>
      </c>
      <c r="O60" s="33">
        <f t="shared" si="18"/>
        <v>0</v>
      </c>
      <c r="P60" s="33">
        <f t="shared" si="18"/>
        <v>0</v>
      </c>
      <c r="Q60" s="33">
        <f t="shared" si="18"/>
        <v>5.0000000000000001E-3</v>
      </c>
      <c r="R60" s="33">
        <f t="shared" si="18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18"/>
        <v>0</v>
      </c>
      <c r="Y60" s="33">
        <f t="shared" si="18"/>
        <v>0</v>
      </c>
      <c r="Z60" s="33">
        <f t="shared" si="18"/>
        <v>0</v>
      </c>
      <c r="AA60" s="33">
        <f t="shared" si="18"/>
        <v>0</v>
      </c>
      <c r="AB60" s="33">
        <f t="shared" si="18"/>
        <v>0</v>
      </c>
      <c r="AC60" s="33">
        <f t="shared" si="18"/>
        <v>0</v>
      </c>
      <c r="AD60" s="33">
        <f t="shared" si="18"/>
        <v>0</v>
      </c>
      <c r="AE60" s="33">
        <f t="shared" si="18"/>
        <v>0</v>
      </c>
      <c r="AF60" s="33">
        <f t="shared" si="18"/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8"/>
        <v>0</v>
      </c>
      <c r="AK60" s="33">
        <f t="shared" si="18"/>
        <v>0</v>
      </c>
      <c r="AL60" s="33">
        <f t="shared" si="18"/>
        <v>0</v>
      </c>
      <c r="AM60" s="33">
        <f t="shared" si="18"/>
        <v>0</v>
      </c>
      <c r="AN60" s="33">
        <f t="shared" si="18"/>
        <v>0</v>
      </c>
      <c r="AO60" s="33">
        <f t="shared" si="18"/>
        <v>0</v>
      </c>
      <c r="AP60" s="33">
        <f t="shared" si="18"/>
        <v>0</v>
      </c>
      <c r="AQ60" s="33">
        <f t="shared" si="18"/>
        <v>0</v>
      </c>
      <c r="AR60" s="33">
        <f t="shared" si="18"/>
        <v>0</v>
      </c>
      <c r="AS60" s="33">
        <f t="shared" si="18"/>
        <v>0</v>
      </c>
      <c r="AT60" s="33">
        <f t="shared" si="18"/>
        <v>0</v>
      </c>
      <c r="AU60" s="33">
        <f t="shared" si="18"/>
        <v>0</v>
      </c>
      <c r="AV60" s="33">
        <f t="shared" si="18"/>
        <v>0</v>
      </c>
      <c r="AW60" s="33">
        <f t="shared" si="18"/>
        <v>1.4999999999999999E-2</v>
      </c>
      <c r="AX60" s="33">
        <f t="shared" si="18"/>
        <v>0</v>
      </c>
      <c r="AY60" s="33">
        <f t="shared" si="18"/>
        <v>0</v>
      </c>
      <c r="AZ60" s="33">
        <f t="shared" si="18"/>
        <v>0</v>
      </c>
      <c r="BA60" s="33">
        <f t="shared" si="18"/>
        <v>0</v>
      </c>
      <c r="BB60" s="33">
        <f t="shared" si="18"/>
        <v>0</v>
      </c>
      <c r="BC60" s="33">
        <f t="shared" si="18"/>
        <v>0</v>
      </c>
      <c r="BD60" s="33">
        <f t="shared" si="18"/>
        <v>0</v>
      </c>
      <c r="BE60" s="33">
        <f t="shared" si="18"/>
        <v>0</v>
      </c>
      <c r="BF60" s="33">
        <f t="shared" si="18"/>
        <v>0</v>
      </c>
      <c r="BG60" s="33">
        <f t="shared" si="18"/>
        <v>0</v>
      </c>
      <c r="BH60" s="33">
        <f t="shared" si="18"/>
        <v>0</v>
      </c>
      <c r="BI60" s="33">
        <f t="shared" si="18"/>
        <v>0</v>
      </c>
      <c r="BJ60" s="33">
        <f t="shared" si="18"/>
        <v>0</v>
      </c>
      <c r="BK60" s="33">
        <f t="shared" si="18"/>
        <v>0</v>
      </c>
      <c r="BL60" s="33">
        <f t="shared" si="18"/>
        <v>0</v>
      </c>
      <c r="BM60" s="33">
        <f t="shared" si="18"/>
        <v>0</v>
      </c>
      <c r="BN60" s="33">
        <f t="shared" si="18"/>
        <v>5.0000000000000001E-4</v>
      </c>
      <c r="BO60" s="33">
        <f t="shared" ref="BO60" si="19">SUM(BO55:BO59)</f>
        <v>0</v>
      </c>
    </row>
    <row r="61" spans="1:69" ht="17.399999999999999" x14ac:dyDescent="0.35">
      <c r="B61" s="31" t="s">
        <v>36</v>
      </c>
      <c r="C61" s="32"/>
      <c r="D61" s="44">
        <f t="shared" ref="D61:BN61" si="20">PRODUCT(D60,$F$6)</f>
        <v>9.6000000000000002E-2</v>
      </c>
      <c r="E61" s="44">
        <f t="shared" si="20"/>
        <v>0</v>
      </c>
      <c r="F61" s="44">
        <f t="shared" si="20"/>
        <v>4.3999999999999997E-2</v>
      </c>
      <c r="G61" s="44">
        <f t="shared" si="20"/>
        <v>0</v>
      </c>
      <c r="H61" s="44">
        <f t="shared" si="20"/>
        <v>3.5999999999999999E-3</v>
      </c>
      <c r="I61" s="44">
        <f t="shared" si="20"/>
        <v>0</v>
      </c>
      <c r="J61" s="44">
        <f t="shared" si="20"/>
        <v>0.68</v>
      </c>
      <c r="K61" s="44">
        <f t="shared" si="20"/>
        <v>8.0000000000000002E-3</v>
      </c>
      <c r="L61" s="44">
        <f t="shared" si="20"/>
        <v>0</v>
      </c>
      <c r="M61" s="44">
        <f t="shared" si="20"/>
        <v>0</v>
      </c>
      <c r="N61" s="44">
        <f t="shared" si="20"/>
        <v>0</v>
      </c>
      <c r="O61" s="44">
        <f t="shared" si="20"/>
        <v>0</v>
      </c>
      <c r="P61" s="44">
        <f t="shared" si="20"/>
        <v>0</v>
      </c>
      <c r="Q61" s="44">
        <f t="shared" si="20"/>
        <v>0.02</v>
      </c>
      <c r="R61" s="44">
        <f t="shared" si="20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0"/>
        <v>0</v>
      </c>
      <c r="Y61" s="44">
        <f t="shared" si="20"/>
        <v>0</v>
      </c>
      <c r="Z61" s="44">
        <f t="shared" si="20"/>
        <v>0</v>
      </c>
      <c r="AA61" s="44">
        <f t="shared" si="20"/>
        <v>0</v>
      </c>
      <c r="AB61" s="44">
        <f t="shared" si="20"/>
        <v>0</v>
      </c>
      <c r="AC61" s="44">
        <f t="shared" si="20"/>
        <v>0</v>
      </c>
      <c r="AD61" s="44">
        <f t="shared" si="20"/>
        <v>0</v>
      </c>
      <c r="AE61" s="44">
        <f t="shared" si="20"/>
        <v>0</v>
      </c>
      <c r="AF61" s="44">
        <f t="shared" si="20"/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20"/>
        <v>0</v>
      </c>
      <c r="AK61" s="44">
        <f t="shared" si="20"/>
        <v>0</v>
      </c>
      <c r="AL61" s="44">
        <f t="shared" si="20"/>
        <v>0</v>
      </c>
      <c r="AM61" s="44">
        <f t="shared" si="20"/>
        <v>0</v>
      </c>
      <c r="AN61" s="44">
        <f t="shared" si="20"/>
        <v>0</v>
      </c>
      <c r="AO61" s="44">
        <f t="shared" si="20"/>
        <v>0</v>
      </c>
      <c r="AP61" s="44">
        <f t="shared" si="20"/>
        <v>0</v>
      </c>
      <c r="AQ61" s="44">
        <f t="shared" si="20"/>
        <v>0</v>
      </c>
      <c r="AR61" s="44">
        <f t="shared" si="20"/>
        <v>0</v>
      </c>
      <c r="AS61" s="44">
        <f t="shared" si="20"/>
        <v>0</v>
      </c>
      <c r="AT61" s="44">
        <f t="shared" si="20"/>
        <v>0</v>
      </c>
      <c r="AU61" s="44">
        <f t="shared" si="20"/>
        <v>0</v>
      </c>
      <c r="AV61" s="44">
        <f t="shared" si="20"/>
        <v>0</v>
      </c>
      <c r="AW61" s="44">
        <f t="shared" si="20"/>
        <v>0.06</v>
      </c>
      <c r="AX61" s="44">
        <f t="shared" si="20"/>
        <v>0</v>
      </c>
      <c r="AY61" s="44">
        <f t="shared" si="20"/>
        <v>0</v>
      </c>
      <c r="AZ61" s="44">
        <f t="shared" si="20"/>
        <v>0</v>
      </c>
      <c r="BA61" s="44">
        <f t="shared" si="20"/>
        <v>0</v>
      </c>
      <c r="BB61" s="44">
        <f t="shared" si="20"/>
        <v>0</v>
      </c>
      <c r="BC61" s="44">
        <f t="shared" si="20"/>
        <v>0</v>
      </c>
      <c r="BD61" s="44">
        <f t="shared" si="20"/>
        <v>0</v>
      </c>
      <c r="BE61" s="44">
        <f t="shared" si="20"/>
        <v>0</v>
      </c>
      <c r="BF61" s="44">
        <f t="shared" si="20"/>
        <v>0</v>
      </c>
      <c r="BG61" s="44">
        <f t="shared" si="20"/>
        <v>0</v>
      </c>
      <c r="BH61" s="44">
        <f t="shared" si="20"/>
        <v>0</v>
      </c>
      <c r="BI61" s="44">
        <f t="shared" si="20"/>
        <v>0</v>
      </c>
      <c r="BJ61" s="44">
        <f t="shared" si="20"/>
        <v>0</v>
      </c>
      <c r="BK61" s="44">
        <f t="shared" si="20"/>
        <v>0</v>
      </c>
      <c r="BL61" s="44">
        <f t="shared" si="20"/>
        <v>0</v>
      </c>
      <c r="BM61" s="44">
        <f t="shared" si="20"/>
        <v>0</v>
      </c>
      <c r="BN61" s="44">
        <f t="shared" si="20"/>
        <v>2E-3</v>
      </c>
      <c r="BO61" s="44">
        <f t="shared" ref="BO61" si="21">PRODUCT(BO60,$F$6)</f>
        <v>0</v>
      </c>
    </row>
    <row r="63" spans="1:69" ht="17.399999999999999" x14ac:dyDescent="0.35">
      <c r="A63" s="27"/>
      <c r="B63" s="28" t="s">
        <v>28</v>
      </c>
      <c r="C63" s="29" t="s">
        <v>29</v>
      </c>
      <c r="D63" s="46">
        <f>D45</f>
        <v>72.72</v>
      </c>
      <c r="E63" s="46">
        <f t="shared" ref="E63:BN63" si="22">E45</f>
        <v>76</v>
      </c>
      <c r="F63" s="30">
        <f t="shared" si="22"/>
        <v>85</v>
      </c>
      <c r="G63" s="30">
        <f t="shared" si="22"/>
        <v>596</v>
      </c>
      <c r="H63" s="30">
        <f t="shared" si="22"/>
        <v>1410</v>
      </c>
      <c r="I63" s="30">
        <f t="shared" si="22"/>
        <v>720</v>
      </c>
      <c r="J63" s="30">
        <f t="shared" si="22"/>
        <v>74.92</v>
      </c>
      <c r="K63" s="30">
        <f t="shared" si="22"/>
        <v>874.38</v>
      </c>
      <c r="L63" s="30">
        <f t="shared" si="22"/>
        <v>210.89</v>
      </c>
      <c r="M63" s="30">
        <f t="shared" si="22"/>
        <v>585</v>
      </c>
      <c r="N63" s="30">
        <f t="shared" si="22"/>
        <v>104.38</v>
      </c>
      <c r="O63" s="30">
        <f t="shared" si="22"/>
        <v>331.24</v>
      </c>
      <c r="P63" s="30">
        <f t="shared" si="22"/>
        <v>373.68</v>
      </c>
      <c r="Q63" s="30">
        <f t="shared" si="22"/>
        <v>400</v>
      </c>
      <c r="R63" s="30">
        <f t="shared" si="22"/>
        <v>0</v>
      </c>
      <c r="S63" s="30">
        <f>S45</f>
        <v>0</v>
      </c>
      <c r="T63" s="30">
        <f>T45</f>
        <v>0</v>
      </c>
      <c r="U63" s="30">
        <f>U45</f>
        <v>792</v>
      </c>
      <c r="V63" s="30">
        <f>V45</f>
        <v>352.56</v>
      </c>
      <c r="W63" s="30">
        <f>W45</f>
        <v>119</v>
      </c>
      <c r="X63" s="30">
        <f t="shared" si="22"/>
        <v>12.9</v>
      </c>
      <c r="Y63" s="30">
        <f t="shared" si="22"/>
        <v>0</v>
      </c>
      <c r="Z63" s="30">
        <f t="shared" si="22"/>
        <v>450</v>
      </c>
      <c r="AA63" s="30">
        <f t="shared" si="22"/>
        <v>381</v>
      </c>
      <c r="AB63" s="30">
        <f t="shared" si="22"/>
        <v>429</v>
      </c>
      <c r="AC63" s="30">
        <f t="shared" si="22"/>
        <v>261</v>
      </c>
      <c r="AD63" s="30">
        <f t="shared" si="22"/>
        <v>125</v>
      </c>
      <c r="AE63" s="30">
        <f t="shared" si="22"/>
        <v>399</v>
      </c>
      <c r="AF63" s="30">
        <f t="shared" si="22"/>
        <v>159</v>
      </c>
      <c r="AG63" s="30">
        <f t="shared" si="22"/>
        <v>227.27</v>
      </c>
      <c r="AH63" s="30">
        <f t="shared" si="22"/>
        <v>68.2</v>
      </c>
      <c r="AI63" s="30">
        <f t="shared" si="22"/>
        <v>59.25</v>
      </c>
      <c r="AJ63" s="30">
        <f t="shared" si="22"/>
        <v>43.4</v>
      </c>
      <c r="AK63" s="30">
        <f t="shared" si="22"/>
        <v>190</v>
      </c>
      <c r="AL63" s="30">
        <f t="shared" si="22"/>
        <v>207</v>
      </c>
      <c r="AM63" s="30">
        <f t="shared" si="22"/>
        <v>345.99</v>
      </c>
      <c r="AN63" s="30">
        <f t="shared" si="22"/>
        <v>300</v>
      </c>
      <c r="AO63" s="30">
        <f t="shared" si="22"/>
        <v>0</v>
      </c>
      <c r="AP63" s="30">
        <f t="shared" si="22"/>
        <v>216.1</v>
      </c>
      <c r="AQ63" s="30">
        <f t="shared" si="22"/>
        <v>63.75</v>
      </c>
      <c r="AR63" s="30">
        <f t="shared" si="22"/>
        <v>65.33</v>
      </c>
      <c r="AS63" s="30">
        <f t="shared" si="22"/>
        <v>76</v>
      </c>
      <c r="AT63" s="30">
        <f t="shared" si="22"/>
        <v>67.14</v>
      </c>
      <c r="AU63" s="30">
        <f t="shared" si="22"/>
        <v>69.33</v>
      </c>
      <c r="AV63" s="30">
        <f t="shared" si="22"/>
        <v>51.25</v>
      </c>
      <c r="AW63" s="30">
        <f t="shared" si="22"/>
        <v>77.14</v>
      </c>
      <c r="AX63" s="30">
        <f t="shared" si="22"/>
        <v>68</v>
      </c>
      <c r="AY63" s="30">
        <f t="shared" si="22"/>
        <v>60</v>
      </c>
      <c r="AZ63" s="30">
        <f t="shared" si="22"/>
        <v>137.33000000000001</v>
      </c>
      <c r="BA63" s="30">
        <f t="shared" si="22"/>
        <v>296</v>
      </c>
      <c r="BB63" s="30">
        <f t="shared" si="22"/>
        <v>513</v>
      </c>
      <c r="BC63" s="30">
        <f t="shared" si="22"/>
        <v>558</v>
      </c>
      <c r="BD63" s="30">
        <f t="shared" si="22"/>
        <v>261</v>
      </c>
      <c r="BE63" s="30">
        <f t="shared" si="22"/>
        <v>399</v>
      </c>
      <c r="BF63" s="30">
        <f t="shared" si="22"/>
        <v>0</v>
      </c>
      <c r="BG63" s="30">
        <f t="shared" si="22"/>
        <v>27</v>
      </c>
      <c r="BH63" s="30">
        <f t="shared" si="22"/>
        <v>47</v>
      </c>
      <c r="BI63" s="30">
        <f t="shared" si="22"/>
        <v>26</v>
      </c>
      <c r="BJ63" s="30">
        <f t="shared" si="22"/>
        <v>51</v>
      </c>
      <c r="BK63" s="30">
        <f t="shared" si="22"/>
        <v>62</v>
      </c>
      <c r="BL63" s="30">
        <f t="shared" si="22"/>
        <v>314</v>
      </c>
      <c r="BM63" s="30">
        <f t="shared" si="22"/>
        <v>138.88</v>
      </c>
      <c r="BN63" s="30">
        <f t="shared" si="22"/>
        <v>22</v>
      </c>
      <c r="BO63" s="30">
        <f t="shared" ref="BO63" si="23">BO45</f>
        <v>0</v>
      </c>
    </row>
    <row r="64" spans="1:69" ht="17.399999999999999" x14ac:dyDescent="0.35">
      <c r="B64" s="31" t="s">
        <v>30</v>
      </c>
      <c r="C64" s="32" t="s">
        <v>29</v>
      </c>
      <c r="D64" s="33">
        <f>D63/1000</f>
        <v>7.2719999999999993E-2</v>
      </c>
      <c r="E64" s="33">
        <f t="shared" ref="E64:BN64" si="24">E63/1000</f>
        <v>7.5999999999999998E-2</v>
      </c>
      <c r="F64" s="33">
        <f t="shared" si="24"/>
        <v>8.5000000000000006E-2</v>
      </c>
      <c r="G64" s="33">
        <f t="shared" si="24"/>
        <v>0.59599999999999997</v>
      </c>
      <c r="H64" s="33">
        <f t="shared" si="24"/>
        <v>1.41</v>
      </c>
      <c r="I64" s="33">
        <f t="shared" si="24"/>
        <v>0.72</v>
      </c>
      <c r="J64" s="33">
        <f t="shared" si="24"/>
        <v>7.492E-2</v>
      </c>
      <c r="K64" s="33">
        <f t="shared" si="24"/>
        <v>0.87438000000000005</v>
      </c>
      <c r="L64" s="33">
        <f t="shared" si="24"/>
        <v>0.21088999999999999</v>
      </c>
      <c r="M64" s="33">
        <f t="shared" si="24"/>
        <v>0.58499999999999996</v>
      </c>
      <c r="N64" s="33">
        <f t="shared" si="24"/>
        <v>0.10438</v>
      </c>
      <c r="O64" s="33">
        <f t="shared" si="24"/>
        <v>0.33124000000000003</v>
      </c>
      <c r="P64" s="33">
        <f t="shared" si="24"/>
        <v>0.37368000000000001</v>
      </c>
      <c r="Q64" s="33">
        <f t="shared" si="24"/>
        <v>0.4</v>
      </c>
      <c r="R64" s="33">
        <f t="shared" si="24"/>
        <v>0</v>
      </c>
      <c r="S64" s="33">
        <f>S63/1000</f>
        <v>0</v>
      </c>
      <c r="T64" s="33">
        <f>T63/1000</f>
        <v>0</v>
      </c>
      <c r="U64" s="33">
        <f>U63/1000</f>
        <v>0.79200000000000004</v>
      </c>
      <c r="V64" s="33">
        <f>V63/1000</f>
        <v>0.35255999999999998</v>
      </c>
      <c r="W64" s="33">
        <f>W63/1000</f>
        <v>0.11899999999999999</v>
      </c>
      <c r="X64" s="33">
        <f t="shared" si="24"/>
        <v>1.29E-2</v>
      </c>
      <c r="Y64" s="33">
        <f t="shared" si="24"/>
        <v>0</v>
      </c>
      <c r="Z64" s="33">
        <f t="shared" si="24"/>
        <v>0.45</v>
      </c>
      <c r="AA64" s="33">
        <f t="shared" si="24"/>
        <v>0.38100000000000001</v>
      </c>
      <c r="AB64" s="33">
        <f t="shared" si="24"/>
        <v>0.42899999999999999</v>
      </c>
      <c r="AC64" s="33">
        <f t="shared" si="24"/>
        <v>0.26100000000000001</v>
      </c>
      <c r="AD64" s="33">
        <f t="shared" si="24"/>
        <v>0.125</v>
      </c>
      <c r="AE64" s="33">
        <f t="shared" si="24"/>
        <v>0.39900000000000002</v>
      </c>
      <c r="AF64" s="33">
        <f t="shared" si="24"/>
        <v>0.159</v>
      </c>
      <c r="AG64" s="33">
        <f t="shared" si="24"/>
        <v>0.22727</v>
      </c>
      <c r="AH64" s="33">
        <f t="shared" si="24"/>
        <v>6.8199999999999997E-2</v>
      </c>
      <c r="AI64" s="33">
        <f t="shared" si="24"/>
        <v>5.9249999999999997E-2</v>
      </c>
      <c r="AJ64" s="33">
        <f t="shared" si="24"/>
        <v>4.3400000000000001E-2</v>
      </c>
      <c r="AK64" s="33">
        <f t="shared" si="24"/>
        <v>0.19</v>
      </c>
      <c r="AL64" s="33">
        <f t="shared" si="24"/>
        <v>0.20699999999999999</v>
      </c>
      <c r="AM64" s="33">
        <f t="shared" si="24"/>
        <v>0.34599000000000002</v>
      </c>
      <c r="AN64" s="33">
        <f t="shared" si="24"/>
        <v>0.3</v>
      </c>
      <c r="AO64" s="33">
        <f t="shared" si="24"/>
        <v>0</v>
      </c>
      <c r="AP64" s="33">
        <f t="shared" si="24"/>
        <v>0.21609999999999999</v>
      </c>
      <c r="AQ64" s="33">
        <f t="shared" si="24"/>
        <v>6.3750000000000001E-2</v>
      </c>
      <c r="AR64" s="33">
        <f t="shared" si="24"/>
        <v>6.5329999999999999E-2</v>
      </c>
      <c r="AS64" s="33">
        <f t="shared" si="24"/>
        <v>7.5999999999999998E-2</v>
      </c>
      <c r="AT64" s="33">
        <f t="shared" si="24"/>
        <v>6.7140000000000005E-2</v>
      </c>
      <c r="AU64" s="33">
        <f t="shared" si="24"/>
        <v>6.9330000000000003E-2</v>
      </c>
      <c r="AV64" s="33">
        <f t="shared" si="24"/>
        <v>5.1249999999999997E-2</v>
      </c>
      <c r="AW64" s="33">
        <f t="shared" si="24"/>
        <v>7.714E-2</v>
      </c>
      <c r="AX64" s="33">
        <f t="shared" si="24"/>
        <v>6.8000000000000005E-2</v>
      </c>
      <c r="AY64" s="33">
        <f t="shared" si="24"/>
        <v>0.06</v>
      </c>
      <c r="AZ64" s="33">
        <f t="shared" si="24"/>
        <v>0.13733000000000001</v>
      </c>
      <c r="BA64" s="33">
        <f t="shared" si="24"/>
        <v>0.29599999999999999</v>
      </c>
      <c r="BB64" s="33">
        <f t="shared" si="24"/>
        <v>0.51300000000000001</v>
      </c>
      <c r="BC64" s="33">
        <f t="shared" si="24"/>
        <v>0.55800000000000005</v>
      </c>
      <c r="BD64" s="33">
        <f t="shared" si="24"/>
        <v>0.26100000000000001</v>
      </c>
      <c r="BE64" s="33">
        <f t="shared" si="24"/>
        <v>0.39900000000000002</v>
      </c>
      <c r="BF64" s="33">
        <f t="shared" si="24"/>
        <v>0</v>
      </c>
      <c r="BG64" s="33">
        <f t="shared" si="24"/>
        <v>2.7E-2</v>
      </c>
      <c r="BH64" s="33">
        <f t="shared" si="24"/>
        <v>4.7E-2</v>
      </c>
      <c r="BI64" s="33">
        <f t="shared" si="24"/>
        <v>2.5999999999999999E-2</v>
      </c>
      <c r="BJ64" s="33">
        <f t="shared" si="24"/>
        <v>5.0999999999999997E-2</v>
      </c>
      <c r="BK64" s="33">
        <f t="shared" si="24"/>
        <v>6.2E-2</v>
      </c>
      <c r="BL64" s="33">
        <f t="shared" si="24"/>
        <v>0.314</v>
      </c>
      <c r="BM64" s="33">
        <f t="shared" si="24"/>
        <v>0.13888</v>
      </c>
      <c r="BN64" s="33">
        <f t="shared" si="24"/>
        <v>2.1999999999999999E-2</v>
      </c>
      <c r="BO64" s="33">
        <f t="shared" ref="BO64" si="25">BO63/1000</f>
        <v>0</v>
      </c>
    </row>
    <row r="65" spans="1:69" ht="17.399999999999999" x14ac:dyDescent="0.35">
      <c r="A65" s="34"/>
      <c r="B65" s="35" t="s">
        <v>31</v>
      </c>
      <c r="C65" s="97"/>
      <c r="D65" s="36">
        <f>D61*D63</f>
        <v>6.9811199999999998</v>
      </c>
      <c r="E65" s="36">
        <f t="shared" ref="E65:BN65" si="26">E61*E63</f>
        <v>0</v>
      </c>
      <c r="F65" s="36">
        <f t="shared" si="26"/>
        <v>3.7399999999999998</v>
      </c>
      <c r="G65" s="36">
        <f t="shared" si="26"/>
        <v>0</v>
      </c>
      <c r="H65" s="36">
        <f t="shared" si="26"/>
        <v>5.0759999999999996</v>
      </c>
      <c r="I65" s="36">
        <f t="shared" si="26"/>
        <v>0</v>
      </c>
      <c r="J65" s="36">
        <f t="shared" si="26"/>
        <v>50.945600000000006</v>
      </c>
      <c r="K65" s="36">
        <f t="shared" si="26"/>
        <v>6.9950400000000004</v>
      </c>
      <c r="L65" s="36">
        <f t="shared" si="26"/>
        <v>0</v>
      </c>
      <c r="M65" s="36">
        <f t="shared" si="26"/>
        <v>0</v>
      </c>
      <c r="N65" s="36">
        <f t="shared" si="26"/>
        <v>0</v>
      </c>
      <c r="O65" s="36">
        <f t="shared" si="26"/>
        <v>0</v>
      </c>
      <c r="P65" s="36">
        <f t="shared" si="26"/>
        <v>0</v>
      </c>
      <c r="Q65" s="36">
        <f t="shared" si="26"/>
        <v>8</v>
      </c>
      <c r="R65" s="36">
        <f t="shared" si="2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26"/>
        <v>0</v>
      </c>
      <c r="Y65" s="36">
        <f t="shared" si="26"/>
        <v>0</v>
      </c>
      <c r="Z65" s="36">
        <f t="shared" si="26"/>
        <v>0</v>
      </c>
      <c r="AA65" s="36">
        <f t="shared" si="26"/>
        <v>0</v>
      </c>
      <c r="AB65" s="36">
        <f t="shared" si="26"/>
        <v>0</v>
      </c>
      <c r="AC65" s="36">
        <f t="shared" si="26"/>
        <v>0</v>
      </c>
      <c r="AD65" s="36">
        <f t="shared" si="26"/>
        <v>0</v>
      </c>
      <c r="AE65" s="36">
        <f t="shared" si="26"/>
        <v>0</v>
      </c>
      <c r="AF65" s="36">
        <f t="shared" si="26"/>
        <v>0</v>
      </c>
      <c r="AG65" s="36">
        <f t="shared" si="26"/>
        <v>0</v>
      </c>
      <c r="AH65" s="36">
        <f t="shared" si="26"/>
        <v>0</v>
      </c>
      <c r="AI65" s="36">
        <f t="shared" si="26"/>
        <v>0</v>
      </c>
      <c r="AJ65" s="36">
        <f t="shared" si="26"/>
        <v>0</v>
      </c>
      <c r="AK65" s="36">
        <f t="shared" si="26"/>
        <v>0</v>
      </c>
      <c r="AL65" s="36">
        <f t="shared" si="26"/>
        <v>0</v>
      </c>
      <c r="AM65" s="36">
        <f t="shared" si="26"/>
        <v>0</v>
      </c>
      <c r="AN65" s="36">
        <f t="shared" si="26"/>
        <v>0</v>
      </c>
      <c r="AO65" s="36">
        <f t="shared" si="26"/>
        <v>0</v>
      </c>
      <c r="AP65" s="36">
        <f t="shared" si="26"/>
        <v>0</v>
      </c>
      <c r="AQ65" s="36">
        <f t="shared" si="26"/>
        <v>0</v>
      </c>
      <c r="AR65" s="36">
        <f t="shared" si="26"/>
        <v>0</v>
      </c>
      <c r="AS65" s="36">
        <f t="shared" si="26"/>
        <v>0</v>
      </c>
      <c r="AT65" s="36">
        <f t="shared" si="26"/>
        <v>0</v>
      </c>
      <c r="AU65" s="36">
        <f t="shared" si="26"/>
        <v>0</v>
      </c>
      <c r="AV65" s="36">
        <f t="shared" si="26"/>
        <v>0</v>
      </c>
      <c r="AW65" s="36">
        <f t="shared" si="26"/>
        <v>4.6284000000000001</v>
      </c>
      <c r="AX65" s="36">
        <f t="shared" si="26"/>
        <v>0</v>
      </c>
      <c r="AY65" s="36">
        <f t="shared" si="26"/>
        <v>0</v>
      </c>
      <c r="AZ65" s="36">
        <f t="shared" si="26"/>
        <v>0</v>
      </c>
      <c r="BA65" s="36">
        <f t="shared" si="26"/>
        <v>0</v>
      </c>
      <c r="BB65" s="36">
        <f t="shared" si="26"/>
        <v>0</v>
      </c>
      <c r="BC65" s="36">
        <f t="shared" si="26"/>
        <v>0</v>
      </c>
      <c r="BD65" s="36">
        <f t="shared" si="26"/>
        <v>0</v>
      </c>
      <c r="BE65" s="36">
        <f t="shared" si="26"/>
        <v>0</v>
      </c>
      <c r="BF65" s="36">
        <f t="shared" si="26"/>
        <v>0</v>
      </c>
      <c r="BG65" s="36">
        <f t="shared" si="26"/>
        <v>0</v>
      </c>
      <c r="BH65" s="36">
        <f t="shared" si="26"/>
        <v>0</v>
      </c>
      <c r="BI65" s="36">
        <f t="shared" si="26"/>
        <v>0</v>
      </c>
      <c r="BJ65" s="36">
        <f t="shared" si="26"/>
        <v>0</v>
      </c>
      <c r="BK65" s="36">
        <f t="shared" si="26"/>
        <v>0</v>
      </c>
      <c r="BL65" s="36">
        <f t="shared" si="26"/>
        <v>0</v>
      </c>
      <c r="BM65" s="36">
        <f t="shared" si="26"/>
        <v>0</v>
      </c>
      <c r="BN65" s="36">
        <f t="shared" si="26"/>
        <v>4.3999999999999997E-2</v>
      </c>
      <c r="BO65" s="36">
        <f t="shared" ref="BO65" si="27">BO61*BO63</f>
        <v>0</v>
      </c>
      <c r="BP65" s="37">
        <f>SUM(D65:BN65)</f>
        <v>86.410160000000005</v>
      </c>
      <c r="BQ65" s="38">
        <f>BP65/$C$9</f>
        <v>21.602540000000001</v>
      </c>
    </row>
    <row r="66" spans="1:69" ht="17.399999999999999" x14ac:dyDescent="0.35">
      <c r="A66" s="34"/>
      <c r="B66" s="35" t="s">
        <v>32</v>
      </c>
      <c r="C66" s="97"/>
      <c r="D66" s="36">
        <f>D61*D63</f>
        <v>6.9811199999999998</v>
      </c>
      <c r="E66" s="36">
        <f t="shared" ref="E66:BN66" si="28">E61*E63</f>
        <v>0</v>
      </c>
      <c r="F66" s="36">
        <f t="shared" si="28"/>
        <v>3.7399999999999998</v>
      </c>
      <c r="G66" s="36">
        <f t="shared" si="28"/>
        <v>0</v>
      </c>
      <c r="H66" s="36">
        <f t="shared" si="28"/>
        <v>5.0759999999999996</v>
      </c>
      <c r="I66" s="36">
        <f t="shared" si="28"/>
        <v>0</v>
      </c>
      <c r="J66" s="36">
        <f t="shared" si="28"/>
        <v>50.945600000000006</v>
      </c>
      <c r="K66" s="36">
        <f t="shared" si="28"/>
        <v>6.9950400000000004</v>
      </c>
      <c r="L66" s="36">
        <f t="shared" si="28"/>
        <v>0</v>
      </c>
      <c r="M66" s="36">
        <f t="shared" si="28"/>
        <v>0</v>
      </c>
      <c r="N66" s="36">
        <f t="shared" si="28"/>
        <v>0</v>
      </c>
      <c r="O66" s="36">
        <f t="shared" si="28"/>
        <v>0</v>
      </c>
      <c r="P66" s="36">
        <f t="shared" si="28"/>
        <v>0</v>
      </c>
      <c r="Q66" s="36">
        <f t="shared" si="28"/>
        <v>8</v>
      </c>
      <c r="R66" s="36">
        <f t="shared" si="28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28"/>
        <v>0</v>
      </c>
      <c r="Y66" s="36">
        <f t="shared" si="28"/>
        <v>0</v>
      </c>
      <c r="Z66" s="36">
        <f t="shared" si="28"/>
        <v>0</v>
      </c>
      <c r="AA66" s="36">
        <f t="shared" si="28"/>
        <v>0</v>
      </c>
      <c r="AB66" s="36">
        <f t="shared" si="28"/>
        <v>0</v>
      </c>
      <c r="AC66" s="36">
        <f t="shared" si="28"/>
        <v>0</v>
      </c>
      <c r="AD66" s="36">
        <f t="shared" si="28"/>
        <v>0</v>
      </c>
      <c r="AE66" s="36">
        <f t="shared" si="28"/>
        <v>0</v>
      </c>
      <c r="AF66" s="36">
        <f t="shared" si="28"/>
        <v>0</v>
      </c>
      <c r="AG66" s="36">
        <f t="shared" si="28"/>
        <v>0</v>
      </c>
      <c r="AH66" s="36">
        <f t="shared" si="28"/>
        <v>0</v>
      </c>
      <c r="AI66" s="36">
        <f t="shared" si="28"/>
        <v>0</v>
      </c>
      <c r="AJ66" s="36">
        <f t="shared" si="28"/>
        <v>0</v>
      </c>
      <c r="AK66" s="36">
        <f t="shared" si="28"/>
        <v>0</v>
      </c>
      <c r="AL66" s="36">
        <f t="shared" si="28"/>
        <v>0</v>
      </c>
      <c r="AM66" s="36">
        <f t="shared" si="28"/>
        <v>0</v>
      </c>
      <c r="AN66" s="36">
        <f t="shared" si="28"/>
        <v>0</v>
      </c>
      <c r="AO66" s="36">
        <f t="shared" si="28"/>
        <v>0</v>
      </c>
      <c r="AP66" s="36">
        <f t="shared" si="28"/>
        <v>0</v>
      </c>
      <c r="AQ66" s="36">
        <f t="shared" si="28"/>
        <v>0</v>
      </c>
      <c r="AR66" s="36">
        <f t="shared" si="28"/>
        <v>0</v>
      </c>
      <c r="AS66" s="36">
        <f t="shared" si="28"/>
        <v>0</v>
      </c>
      <c r="AT66" s="36">
        <f t="shared" si="28"/>
        <v>0</v>
      </c>
      <c r="AU66" s="36">
        <f t="shared" si="28"/>
        <v>0</v>
      </c>
      <c r="AV66" s="36">
        <f t="shared" si="28"/>
        <v>0</v>
      </c>
      <c r="AW66" s="36">
        <f t="shared" si="28"/>
        <v>4.6284000000000001</v>
      </c>
      <c r="AX66" s="36">
        <f t="shared" si="28"/>
        <v>0</v>
      </c>
      <c r="AY66" s="36">
        <f t="shared" si="28"/>
        <v>0</v>
      </c>
      <c r="AZ66" s="36">
        <f t="shared" si="28"/>
        <v>0</v>
      </c>
      <c r="BA66" s="36">
        <f t="shared" si="28"/>
        <v>0</v>
      </c>
      <c r="BB66" s="36">
        <f t="shared" si="28"/>
        <v>0</v>
      </c>
      <c r="BC66" s="36">
        <f t="shared" si="28"/>
        <v>0</v>
      </c>
      <c r="BD66" s="36">
        <f t="shared" si="28"/>
        <v>0</v>
      </c>
      <c r="BE66" s="36">
        <f t="shared" si="28"/>
        <v>0</v>
      </c>
      <c r="BF66" s="36">
        <f t="shared" si="28"/>
        <v>0</v>
      </c>
      <c r="BG66" s="36">
        <f t="shared" si="28"/>
        <v>0</v>
      </c>
      <c r="BH66" s="36">
        <f t="shared" si="28"/>
        <v>0</v>
      </c>
      <c r="BI66" s="36">
        <f t="shared" si="28"/>
        <v>0</v>
      </c>
      <c r="BJ66" s="36">
        <f t="shared" si="28"/>
        <v>0</v>
      </c>
      <c r="BK66" s="36">
        <f t="shared" si="28"/>
        <v>0</v>
      </c>
      <c r="BL66" s="36">
        <f t="shared" si="28"/>
        <v>0</v>
      </c>
      <c r="BM66" s="36">
        <f t="shared" si="28"/>
        <v>0</v>
      </c>
      <c r="BN66" s="36">
        <f t="shared" si="28"/>
        <v>4.3999999999999997E-2</v>
      </c>
      <c r="BO66" s="36">
        <f t="shared" ref="BO66" si="29">BO61*BO63</f>
        <v>0</v>
      </c>
      <c r="BP66" s="37">
        <f>SUM(D66:BN66)</f>
        <v>86.410160000000005</v>
      </c>
      <c r="BQ66" s="38">
        <f>BP66/$C$9</f>
        <v>21.602540000000001</v>
      </c>
    </row>
    <row r="68" spans="1:69" x14ac:dyDescent="0.3">
      <c r="J68" s="4">
        <v>10</v>
      </c>
      <c r="K68" t="s">
        <v>2</v>
      </c>
      <c r="M68" s="4"/>
      <c r="N68" s="4"/>
      <c r="O68" s="4"/>
      <c r="S68" t="s">
        <v>35</v>
      </c>
    </row>
    <row r="69" spans="1:69" ht="15" customHeight="1" x14ac:dyDescent="0.3">
      <c r="A69" s="88"/>
      <c r="B69" s="42" t="s">
        <v>3</v>
      </c>
      <c r="C69" s="90" t="s">
        <v>4</v>
      </c>
      <c r="D69" s="92" t="str">
        <f t="shared" ref="D69:BN69" si="30">D53</f>
        <v>Хлеб пшеничный</v>
      </c>
      <c r="E69" s="92" t="str">
        <f t="shared" si="30"/>
        <v>Хлеб ржано-пшеничный</v>
      </c>
      <c r="F69" s="92" t="str">
        <f t="shared" si="30"/>
        <v>Сахар</v>
      </c>
      <c r="G69" s="92" t="str">
        <f t="shared" si="30"/>
        <v>Чай</v>
      </c>
      <c r="H69" s="92" t="str">
        <f t="shared" si="30"/>
        <v>Какао</v>
      </c>
      <c r="I69" s="92" t="str">
        <f t="shared" si="30"/>
        <v>Кофейный напиток</v>
      </c>
      <c r="J69" s="92" t="str">
        <f t="shared" si="30"/>
        <v>Молоко 2,5%</v>
      </c>
      <c r="K69" s="92" t="str">
        <f t="shared" si="30"/>
        <v>Масло сливочное</v>
      </c>
      <c r="L69" s="92" t="str">
        <f t="shared" si="30"/>
        <v>Сметана 15%</v>
      </c>
      <c r="M69" s="92" t="str">
        <f t="shared" si="30"/>
        <v>Молоко сухое</v>
      </c>
      <c r="N69" s="92" t="str">
        <f t="shared" si="30"/>
        <v>Снежок 2,5 %</v>
      </c>
      <c r="O69" s="92" t="str">
        <f t="shared" si="30"/>
        <v>Творог 5%</v>
      </c>
      <c r="P69" s="92" t="str">
        <f t="shared" si="30"/>
        <v>Молоко сгущенное</v>
      </c>
      <c r="Q69" s="92" t="str">
        <f t="shared" si="30"/>
        <v xml:space="preserve">Джем Сава </v>
      </c>
      <c r="R69" s="92" t="str">
        <f t="shared" si="30"/>
        <v>Сыр</v>
      </c>
      <c r="S69" s="92" t="str">
        <f t="shared" si="30"/>
        <v>Зеленый горошек</v>
      </c>
      <c r="T69" s="92" t="str">
        <f t="shared" si="30"/>
        <v>Кукуруза консервирован.</v>
      </c>
      <c r="U69" s="92" t="str">
        <f t="shared" si="30"/>
        <v>Консервы рыбные</v>
      </c>
      <c r="V69" s="92" t="str">
        <f t="shared" si="30"/>
        <v>Огурцы консервирован.</v>
      </c>
      <c r="W69" s="43"/>
      <c r="X69" s="92" t="str">
        <f t="shared" si="30"/>
        <v>Яйцо</v>
      </c>
      <c r="Y69" s="92" t="str">
        <f t="shared" si="30"/>
        <v>Икра кабачковая</v>
      </c>
      <c r="Z69" s="92" t="str">
        <f t="shared" si="30"/>
        <v>Изюм</v>
      </c>
      <c r="AA69" s="92" t="str">
        <f t="shared" si="30"/>
        <v>Курага</v>
      </c>
      <c r="AB69" s="92" t="str">
        <f t="shared" si="30"/>
        <v>Чернослив</v>
      </c>
      <c r="AC69" s="92" t="str">
        <f t="shared" si="30"/>
        <v>Шиповник</v>
      </c>
      <c r="AD69" s="92" t="str">
        <f t="shared" si="30"/>
        <v>Сухофрукты</v>
      </c>
      <c r="AE69" s="92" t="str">
        <f t="shared" si="30"/>
        <v>Ягода свежемороженная</v>
      </c>
      <c r="AF69" s="92" t="str">
        <f t="shared" si="30"/>
        <v>Лимон</v>
      </c>
      <c r="AG69" s="92" t="str">
        <f t="shared" si="30"/>
        <v>Кисель</v>
      </c>
      <c r="AH69" s="92" t="str">
        <f t="shared" si="30"/>
        <v xml:space="preserve">Сок </v>
      </c>
      <c r="AI69" s="92" t="str">
        <f t="shared" si="30"/>
        <v>Макаронные изделия</v>
      </c>
      <c r="AJ69" s="92" t="str">
        <f t="shared" si="30"/>
        <v>Мука</v>
      </c>
      <c r="AK69" s="92" t="str">
        <f t="shared" si="30"/>
        <v>Дрожжи</v>
      </c>
      <c r="AL69" s="92" t="str">
        <f t="shared" si="30"/>
        <v>Печенье</v>
      </c>
      <c r="AM69" s="92" t="str">
        <f t="shared" si="30"/>
        <v>Пряники</v>
      </c>
      <c r="AN69" s="92" t="str">
        <f t="shared" si="30"/>
        <v>Вафли</v>
      </c>
      <c r="AO69" s="92" t="str">
        <f t="shared" si="30"/>
        <v>Конфеты</v>
      </c>
      <c r="AP69" s="92" t="str">
        <f t="shared" si="30"/>
        <v>Повидло Сава</v>
      </c>
      <c r="AQ69" s="92" t="str">
        <f t="shared" si="30"/>
        <v>Крупа геркулес</v>
      </c>
      <c r="AR69" s="92" t="str">
        <f t="shared" si="30"/>
        <v>Крупа горох</v>
      </c>
      <c r="AS69" s="92" t="str">
        <f t="shared" si="30"/>
        <v>Крупа гречневая</v>
      </c>
      <c r="AT69" s="92" t="str">
        <f t="shared" si="30"/>
        <v>Крупа кукурузная</v>
      </c>
      <c r="AU69" s="92" t="str">
        <f t="shared" si="30"/>
        <v>Крупа манная</v>
      </c>
      <c r="AV69" s="92" t="str">
        <f t="shared" si="30"/>
        <v>Крупа перловая</v>
      </c>
      <c r="AW69" s="92" t="str">
        <f t="shared" si="30"/>
        <v>Крупа пшеничная</v>
      </c>
      <c r="AX69" s="92" t="str">
        <f t="shared" si="30"/>
        <v>Крупа пшено</v>
      </c>
      <c r="AY69" s="92" t="str">
        <f t="shared" si="30"/>
        <v>Крупа ячневая</v>
      </c>
      <c r="AZ69" s="92" t="str">
        <f t="shared" si="30"/>
        <v>Рис</v>
      </c>
      <c r="BA69" s="92" t="str">
        <f t="shared" si="30"/>
        <v>Цыпленок бройлер</v>
      </c>
      <c r="BB69" s="92" t="str">
        <f t="shared" si="30"/>
        <v>Филе куриное</v>
      </c>
      <c r="BC69" s="92" t="str">
        <f t="shared" si="30"/>
        <v>Фарш говяжий</v>
      </c>
      <c r="BD69" s="92" t="str">
        <f t="shared" si="30"/>
        <v>Печень куриная</v>
      </c>
      <c r="BE69" s="92" t="str">
        <f t="shared" si="30"/>
        <v>Филе минтая</v>
      </c>
      <c r="BF69" s="92" t="str">
        <f t="shared" si="30"/>
        <v>Филе сельди слабосол.</v>
      </c>
      <c r="BG69" s="92" t="str">
        <f t="shared" si="30"/>
        <v>Картофель</v>
      </c>
      <c r="BH69" s="92" t="str">
        <f t="shared" si="30"/>
        <v>Морковь</v>
      </c>
      <c r="BI69" s="92" t="str">
        <f t="shared" si="30"/>
        <v>Лук</v>
      </c>
      <c r="BJ69" s="92" t="str">
        <f t="shared" si="30"/>
        <v>Капуста</v>
      </c>
      <c r="BK69" s="92" t="str">
        <f t="shared" si="30"/>
        <v>Свекла</v>
      </c>
      <c r="BL69" s="92" t="str">
        <f t="shared" si="30"/>
        <v>Томатная паста</v>
      </c>
      <c r="BM69" s="92" t="str">
        <f t="shared" si="30"/>
        <v>Масло растительное</v>
      </c>
      <c r="BN69" s="92" t="str">
        <f t="shared" si="30"/>
        <v>Соль</v>
      </c>
      <c r="BO69" s="92" t="str">
        <f t="shared" ref="BO69" si="31">BO53</f>
        <v>Аскорбиновая кислота</v>
      </c>
      <c r="BP69" s="98" t="s">
        <v>5</v>
      </c>
      <c r="BQ69" s="98" t="s">
        <v>6</v>
      </c>
    </row>
    <row r="70" spans="1:69" ht="36.75" customHeight="1" x14ac:dyDescent="0.3">
      <c r="A70" s="89"/>
      <c r="B70" s="7" t="s">
        <v>7</v>
      </c>
      <c r="C70" s="91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43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8"/>
      <c r="BQ70" s="98"/>
    </row>
    <row r="71" spans="1:69" x14ac:dyDescent="0.3">
      <c r="A71" s="93"/>
      <c r="B71" s="16" t="s">
        <v>13</v>
      </c>
      <c r="C71" s="95"/>
      <c r="D71" s="13">
        <f t="shared" ref="D71:BN74" si="32">D14</f>
        <v>0</v>
      </c>
      <c r="E71" s="13">
        <f t="shared" si="32"/>
        <v>0</v>
      </c>
      <c r="F71" s="13">
        <f t="shared" si="32"/>
        <v>0</v>
      </c>
      <c r="G71" s="13">
        <f t="shared" si="32"/>
        <v>0</v>
      </c>
      <c r="H71" s="13">
        <f t="shared" si="32"/>
        <v>0</v>
      </c>
      <c r="I71" s="13">
        <f t="shared" si="32"/>
        <v>0</v>
      </c>
      <c r="J71" s="13">
        <f t="shared" si="32"/>
        <v>0</v>
      </c>
      <c r="K71" s="13">
        <f t="shared" si="32"/>
        <v>2E-3</v>
      </c>
      <c r="L71" s="13">
        <f t="shared" si="32"/>
        <v>0</v>
      </c>
      <c r="M71" s="13">
        <f t="shared" si="32"/>
        <v>0</v>
      </c>
      <c r="N71" s="13">
        <f t="shared" si="32"/>
        <v>0</v>
      </c>
      <c r="O71" s="13">
        <f t="shared" si="32"/>
        <v>0</v>
      </c>
      <c r="P71" s="13">
        <f t="shared" si="32"/>
        <v>0</v>
      </c>
      <c r="Q71" s="13">
        <f t="shared" si="32"/>
        <v>0</v>
      </c>
      <c r="R71" s="13">
        <f t="shared" si="32"/>
        <v>0</v>
      </c>
      <c r="S71" s="13">
        <f t="shared" si="32"/>
        <v>0</v>
      </c>
      <c r="T71" s="13">
        <f t="shared" si="32"/>
        <v>0</v>
      </c>
      <c r="U71" s="13">
        <f t="shared" si="32"/>
        <v>0</v>
      </c>
      <c r="V71" s="13">
        <f t="shared" si="32"/>
        <v>0</v>
      </c>
      <c r="W71" s="13">
        <f t="shared" si="32"/>
        <v>0</v>
      </c>
      <c r="X71" s="13">
        <f t="shared" si="32"/>
        <v>0.33333333333333331</v>
      </c>
      <c r="Y71" s="13">
        <f t="shared" si="32"/>
        <v>0</v>
      </c>
      <c r="Z71" s="13">
        <f t="shared" si="32"/>
        <v>0</v>
      </c>
      <c r="AA71" s="13">
        <f t="shared" si="32"/>
        <v>0</v>
      </c>
      <c r="AB71" s="13">
        <f t="shared" si="32"/>
        <v>0</v>
      </c>
      <c r="AC71" s="13">
        <f t="shared" si="32"/>
        <v>0</v>
      </c>
      <c r="AD71" s="13">
        <f t="shared" si="32"/>
        <v>0</v>
      </c>
      <c r="AE71" s="13">
        <f t="shared" si="32"/>
        <v>0</v>
      </c>
      <c r="AF71" s="13">
        <f t="shared" si="32"/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2"/>
        <v>0</v>
      </c>
      <c r="AK71" s="13">
        <f t="shared" si="32"/>
        <v>0</v>
      </c>
      <c r="AL71" s="13">
        <f t="shared" si="32"/>
        <v>0</v>
      </c>
      <c r="AM71" s="13">
        <f t="shared" si="32"/>
        <v>0</v>
      </c>
      <c r="AN71" s="13">
        <f t="shared" si="32"/>
        <v>0</v>
      </c>
      <c r="AO71" s="13">
        <f t="shared" si="32"/>
        <v>0</v>
      </c>
      <c r="AP71" s="13">
        <f t="shared" si="32"/>
        <v>0</v>
      </c>
      <c r="AQ71" s="13">
        <f t="shared" si="32"/>
        <v>0</v>
      </c>
      <c r="AR71" s="13">
        <f t="shared" si="32"/>
        <v>0</v>
      </c>
      <c r="AS71" s="13">
        <f t="shared" si="32"/>
        <v>0</v>
      </c>
      <c r="AT71" s="13">
        <f t="shared" si="32"/>
        <v>0</v>
      </c>
      <c r="AU71" s="13">
        <f t="shared" si="32"/>
        <v>0</v>
      </c>
      <c r="AV71" s="13">
        <f t="shared" si="32"/>
        <v>0</v>
      </c>
      <c r="AW71" s="13">
        <f t="shared" si="32"/>
        <v>0</v>
      </c>
      <c r="AX71" s="13">
        <f t="shared" si="32"/>
        <v>0</v>
      </c>
      <c r="AY71" s="13">
        <f t="shared" si="32"/>
        <v>0</v>
      </c>
      <c r="AZ71" s="13">
        <f t="shared" si="32"/>
        <v>0</v>
      </c>
      <c r="BA71" s="13">
        <f t="shared" si="32"/>
        <v>2.1999999999999999E-2</v>
      </c>
      <c r="BB71" s="13">
        <f t="shared" si="32"/>
        <v>0</v>
      </c>
      <c r="BC71" s="13">
        <f t="shared" si="32"/>
        <v>0</v>
      </c>
      <c r="BD71" s="13">
        <f t="shared" si="32"/>
        <v>0</v>
      </c>
      <c r="BE71" s="13">
        <f t="shared" si="32"/>
        <v>0</v>
      </c>
      <c r="BF71" s="13">
        <f t="shared" si="32"/>
        <v>0</v>
      </c>
      <c r="BG71" s="13">
        <f t="shared" si="32"/>
        <v>0.13300000000000001</v>
      </c>
      <c r="BH71" s="13">
        <f t="shared" si="32"/>
        <v>1.2E-2</v>
      </c>
      <c r="BI71" s="13">
        <f t="shared" si="32"/>
        <v>8.0000000000000002E-3</v>
      </c>
      <c r="BJ71" s="13">
        <f t="shared" si="32"/>
        <v>0</v>
      </c>
      <c r="BK71" s="13">
        <f t="shared" si="32"/>
        <v>0</v>
      </c>
      <c r="BL71" s="13">
        <f t="shared" si="32"/>
        <v>0</v>
      </c>
      <c r="BM71" s="13">
        <f t="shared" si="32"/>
        <v>8.0000000000000004E-4</v>
      </c>
      <c r="BN71" s="13">
        <f t="shared" si="32"/>
        <v>1E-3</v>
      </c>
      <c r="BO71" s="13">
        <f t="shared" ref="BO71" si="33">BO14</f>
        <v>0</v>
      </c>
    </row>
    <row r="72" spans="1:69" x14ac:dyDescent="0.3">
      <c r="A72" s="93"/>
      <c r="B72" s="13" t="s">
        <v>14</v>
      </c>
      <c r="C72" s="95"/>
      <c r="D72" s="13">
        <f t="shared" si="32"/>
        <v>0</v>
      </c>
      <c r="E72" s="13">
        <f t="shared" si="32"/>
        <v>0</v>
      </c>
      <c r="F72" s="13">
        <f t="shared" si="32"/>
        <v>0</v>
      </c>
      <c r="G72" s="13">
        <f t="shared" si="32"/>
        <v>0</v>
      </c>
      <c r="H72" s="13">
        <f t="shared" si="32"/>
        <v>0</v>
      </c>
      <c r="I72" s="13">
        <f t="shared" si="32"/>
        <v>0</v>
      </c>
      <c r="J72" s="13">
        <f t="shared" si="32"/>
        <v>0</v>
      </c>
      <c r="K72" s="13">
        <f t="shared" si="32"/>
        <v>0</v>
      </c>
      <c r="L72" s="13">
        <f t="shared" si="32"/>
        <v>0</v>
      </c>
      <c r="M72" s="13">
        <f t="shared" si="32"/>
        <v>0</v>
      </c>
      <c r="N72" s="13">
        <f t="shared" si="32"/>
        <v>0</v>
      </c>
      <c r="O72" s="13">
        <f t="shared" si="32"/>
        <v>0</v>
      </c>
      <c r="P72" s="13">
        <f t="shared" si="32"/>
        <v>0</v>
      </c>
      <c r="Q72" s="13">
        <f t="shared" si="32"/>
        <v>0</v>
      </c>
      <c r="R72" s="13">
        <f t="shared" si="32"/>
        <v>0</v>
      </c>
      <c r="S72" s="13">
        <f t="shared" si="32"/>
        <v>0</v>
      </c>
      <c r="T72" s="13">
        <f t="shared" si="32"/>
        <v>0</v>
      </c>
      <c r="U72" s="13">
        <f t="shared" si="32"/>
        <v>0</v>
      </c>
      <c r="V72" s="13">
        <f t="shared" si="32"/>
        <v>0</v>
      </c>
      <c r="W72" s="13">
        <f t="shared" si="32"/>
        <v>0</v>
      </c>
      <c r="X72" s="13">
        <f t="shared" si="32"/>
        <v>7.6923076923076927E-2</v>
      </c>
      <c r="Y72" s="13">
        <f t="shared" si="32"/>
        <v>0</v>
      </c>
      <c r="Z72" s="13">
        <f t="shared" si="32"/>
        <v>0</v>
      </c>
      <c r="AA72" s="13">
        <f t="shared" si="32"/>
        <v>0</v>
      </c>
      <c r="AB72" s="13">
        <f t="shared" si="32"/>
        <v>0</v>
      </c>
      <c r="AC72" s="13">
        <f t="shared" si="32"/>
        <v>0</v>
      </c>
      <c r="AD72" s="13">
        <f t="shared" si="32"/>
        <v>0</v>
      </c>
      <c r="AE72" s="13">
        <f t="shared" si="32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2"/>
        <v>0</v>
      </c>
      <c r="AK72" s="13">
        <f t="shared" si="32"/>
        <v>0</v>
      </c>
      <c r="AL72" s="13">
        <f t="shared" si="32"/>
        <v>0</v>
      </c>
      <c r="AM72" s="13">
        <f t="shared" si="32"/>
        <v>0</v>
      </c>
      <c r="AN72" s="13">
        <f t="shared" si="32"/>
        <v>0</v>
      </c>
      <c r="AO72" s="13">
        <f t="shared" si="32"/>
        <v>0</v>
      </c>
      <c r="AP72" s="13">
        <f t="shared" si="32"/>
        <v>0</v>
      </c>
      <c r="AQ72" s="13">
        <f t="shared" si="32"/>
        <v>0</v>
      </c>
      <c r="AR72" s="13">
        <f t="shared" si="32"/>
        <v>0</v>
      </c>
      <c r="AS72" s="13">
        <f t="shared" si="32"/>
        <v>0</v>
      </c>
      <c r="AT72" s="13">
        <f t="shared" si="32"/>
        <v>0</v>
      </c>
      <c r="AU72" s="13">
        <f t="shared" si="32"/>
        <v>0</v>
      </c>
      <c r="AV72" s="13">
        <f t="shared" si="32"/>
        <v>0</v>
      </c>
      <c r="AW72" s="13">
        <f t="shared" si="32"/>
        <v>0</v>
      </c>
      <c r="AX72" s="13">
        <f t="shared" si="32"/>
        <v>0</v>
      </c>
      <c r="AY72" s="13">
        <f t="shared" si="32"/>
        <v>0</v>
      </c>
      <c r="AZ72" s="13">
        <f t="shared" si="32"/>
        <v>4.0000000000000001E-3</v>
      </c>
      <c r="BA72" s="13">
        <f t="shared" si="32"/>
        <v>0</v>
      </c>
      <c r="BB72" s="13">
        <f t="shared" si="32"/>
        <v>2.5000000000000001E-2</v>
      </c>
      <c r="BC72" s="13">
        <f t="shared" si="32"/>
        <v>1.4999999999999999E-2</v>
      </c>
      <c r="BD72" s="13">
        <f t="shared" si="32"/>
        <v>0</v>
      </c>
      <c r="BE72" s="13">
        <f t="shared" si="32"/>
        <v>0</v>
      </c>
      <c r="BF72" s="13">
        <f t="shared" si="32"/>
        <v>0</v>
      </c>
      <c r="BG72" s="13">
        <f t="shared" si="32"/>
        <v>0</v>
      </c>
      <c r="BH72" s="13">
        <f t="shared" si="32"/>
        <v>0</v>
      </c>
      <c r="BI72" s="13">
        <f t="shared" si="32"/>
        <v>3.0000000000000001E-3</v>
      </c>
      <c r="BJ72" s="13">
        <f t="shared" si="32"/>
        <v>3.5000000000000003E-2</v>
      </c>
      <c r="BK72" s="13">
        <f t="shared" si="32"/>
        <v>0</v>
      </c>
      <c r="BL72" s="13">
        <f t="shared" si="32"/>
        <v>0</v>
      </c>
      <c r="BM72" s="13">
        <f t="shared" si="32"/>
        <v>8.0000000000000004E-4</v>
      </c>
      <c r="BN72" s="13">
        <f t="shared" si="32"/>
        <v>1E-3</v>
      </c>
      <c r="BO72" s="13">
        <f t="shared" ref="BO72" si="34">BO15</f>
        <v>0</v>
      </c>
    </row>
    <row r="73" spans="1:69" x14ac:dyDescent="0.3">
      <c r="A73" s="93"/>
      <c r="B73" s="13" t="s">
        <v>15</v>
      </c>
      <c r="C73" s="95"/>
      <c r="D73" s="13">
        <f t="shared" si="32"/>
        <v>0</v>
      </c>
      <c r="E73" s="13">
        <f t="shared" si="32"/>
        <v>0</v>
      </c>
      <c r="F73" s="13">
        <f t="shared" si="32"/>
        <v>0</v>
      </c>
      <c r="G73" s="13">
        <f t="shared" si="32"/>
        <v>0</v>
      </c>
      <c r="H73" s="13">
        <f t="shared" si="32"/>
        <v>0</v>
      </c>
      <c r="I73" s="13">
        <f t="shared" si="32"/>
        <v>0</v>
      </c>
      <c r="J73" s="13">
        <f t="shared" si="32"/>
        <v>0</v>
      </c>
      <c r="K73" s="13">
        <f t="shared" si="32"/>
        <v>1E-3</v>
      </c>
      <c r="L73" s="13">
        <f t="shared" si="32"/>
        <v>8.0000000000000002E-3</v>
      </c>
      <c r="M73" s="13">
        <f t="shared" si="32"/>
        <v>0</v>
      </c>
      <c r="N73" s="13">
        <f t="shared" si="32"/>
        <v>0</v>
      </c>
      <c r="O73" s="13">
        <f t="shared" si="32"/>
        <v>0</v>
      </c>
      <c r="P73" s="13">
        <f t="shared" si="32"/>
        <v>0</v>
      </c>
      <c r="Q73" s="13">
        <f t="shared" si="32"/>
        <v>0</v>
      </c>
      <c r="R73" s="13">
        <f t="shared" si="32"/>
        <v>0</v>
      </c>
      <c r="S73" s="13">
        <f t="shared" si="32"/>
        <v>0</v>
      </c>
      <c r="T73" s="13">
        <f t="shared" si="32"/>
        <v>0</v>
      </c>
      <c r="U73" s="13">
        <f t="shared" si="32"/>
        <v>0</v>
      </c>
      <c r="V73" s="13">
        <f t="shared" si="32"/>
        <v>0</v>
      </c>
      <c r="W73" s="13">
        <f t="shared" si="32"/>
        <v>0</v>
      </c>
      <c r="X73" s="13">
        <f t="shared" si="32"/>
        <v>0</v>
      </c>
      <c r="Y73" s="13">
        <f t="shared" si="32"/>
        <v>0</v>
      </c>
      <c r="Z73" s="13">
        <f t="shared" si="32"/>
        <v>0</v>
      </c>
      <c r="AA73" s="13">
        <f t="shared" si="32"/>
        <v>0</v>
      </c>
      <c r="AB73" s="13">
        <f t="shared" si="32"/>
        <v>0</v>
      </c>
      <c r="AC73" s="13">
        <f t="shared" si="32"/>
        <v>0</v>
      </c>
      <c r="AD73" s="13">
        <f t="shared" si="32"/>
        <v>0</v>
      </c>
      <c r="AE73" s="13">
        <f t="shared" si="32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2"/>
        <v>1E-3</v>
      </c>
      <c r="AK73" s="13">
        <f t="shared" si="32"/>
        <v>0</v>
      </c>
      <c r="AL73" s="13">
        <f t="shared" si="32"/>
        <v>0</v>
      </c>
      <c r="AM73" s="13">
        <f t="shared" si="32"/>
        <v>0</v>
      </c>
      <c r="AN73" s="13">
        <f t="shared" si="32"/>
        <v>0</v>
      </c>
      <c r="AO73" s="13">
        <f t="shared" si="32"/>
        <v>0</v>
      </c>
      <c r="AP73" s="13">
        <f t="shared" si="32"/>
        <v>0</v>
      </c>
      <c r="AQ73" s="13">
        <f t="shared" si="32"/>
        <v>0</v>
      </c>
      <c r="AR73" s="13">
        <f t="shared" si="32"/>
        <v>0</v>
      </c>
      <c r="AS73" s="13">
        <f t="shared" si="32"/>
        <v>0</v>
      </c>
      <c r="AT73" s="13">
        <f t="shared" si="32"/>
        <v>0</v>
      </c>
      <c r="AU73" s="13">
        <f t="shared" si="32"/>
        <v>0</v>
      </c>
      <c r="AV73" s="13">
        <f t="shared" si="32"/>
        <v>0</v>
      </c>
      <c r="AW73" s="13">
        <f t="shared" si="32"/>
        <v>0</v>
      </c>
      <c r="AX73" s="13">
        <f t="shared" si="32"/>
        <v>0</v>
      </c>
      <c r="AY73" s="13">
        <f t="shared" si="32"/>
        <v>0</v>
      </c>
      <c r="AZ73" s="13">
        <f t="shared" si="32"/>
        <v>0</v>
      </c>
      <c r="BA73" s="13">
        <f t="shared" si="32"/>
        <v>0</v>
      </c>
      <c r="BB73" s="13">
        <f t="shared" si="32"/>
        <v>0</v>
      </c>
      <c r="BC73" s="13">
        <f t="shared" si="32"/>
        <v>0</v>
      </c>
      <c r="BD73" s="13">
        <f t="shared" si="32"/>
        <v>0</v>
      </c>
      <c r="BE73" s="13">
        <f t="shared" si="32"/>
        <v>0</v>
      </c>
      <c r="BF73" s="13">
        <f t="shared" si="32"/>
        <v>0</v>
      </c>
      <c r="BG73" s="13">
        <f t="shared" si="32"/>
        <v>0</v>
      </c>
      <c r="BH73" s="13">
        <f t="shared" si="32"/>
        <v>0</v>
      </c>
      <c r="BI73" s="13">
        <f t="shared" si="32"/>
        <v>0</v>
      </c>
      <c r="BJ73" s="13">
        <f t="shared" si="32"/>
        <v>0</v>
      </c>
      <c r="BK73" s="13">
        <f t="shared" si="32"/>
        <v>0</v>
      </c>
      <c r="BL73" s="13">
        <f t="shared" si="32"/>
        <v>0</v>
      </c>
      <c r="BM73" s="13">
        <f t="shared" si="32"/>
        <v>0</v>
      </c>
      <c r="BN73" s="13">
        <f t="shared" si="32"/>
        <v>0</v>
      </c>
      <c r="BO73" s="13">
        <f t="shared" ref="BO73" si="35">BO16</f>
        <v>0</v>
      </c>
    </row>
    <row r="74" spans="1:69" x14ac:dyDescent="0.3">
      <c r="A74" s="93"/>
      <c r="B74" s="17" t="s">
        <v>16</v>
      </c>
      <c r="C74" s="95"/>
      <c r="D74" s="13">
        <f t="shared" si="32"/>
        <v>0</v>
      </c>
      <c r="E74" s="13">
        <f t="shared" si="32"/>
        <v>0</v>
      </c>
      <c r="F74" s="13">
        <f t="shared" si="32"/>
        <v>0</v>
      </c>
      <c r="G74" s="13">
        <f t="shared" ref="G74:BN77" si="36">G17</f>
        <v>0</v>
      </c>
      <c r="H74" s="13">
        <f t="shared" si="36"/>
        <v>0</v>
      </c>
      <c r="I74" s="13">
        <f t="shared" si="36"/>
        <v>0</v>
      </c>
      <c r="J74" s="13">
        <f t="shared" si="36"/>
        <v>0</v>
      </c>
      <c r="K74" s="13">
        <f t="shared" si="36"/>
        <v>3.0000000000000001E-3</v>
      </c>
      <c r="L74" s="13">
        <f t="shared" si="36"/>
        <v>0</v>
      </c>
      <c r="M74" s="13">
        <f t="shared" si="36"/>
        <v>0</v>
      </c>
      <c r="N74" s="13">
        <f t="shared" si="36"/>
        <v>0</v>
      </c>
      <c r="O74" s="13">
        <f t="shared" si="36"/>
        <v>0</v>
      </c>
      <c r="P74" s="13">
        <f t="shared" si="36"/>
        <v>0</v>
      </c>
      <c r="Q74" s="13">
        <f t="shared" si="36"/>
        <v>0</v>
      </c>
      <c r="R74" s="13">
        <f t="shared" si="36"/>
        <v>0</v>
      </c>
      <c r="S74" s="13">
        <f t="shared" si="36"/>
        <v>0</v>
      </c>
      <c r="T74" s="13">
        <f t="shared" si="36"/>
        <v>0</v>
      </c>
      <c r="U74" s="13">
        <f t="shared" si="36"/>
        <v>0</v>
      </c>
      <c r="V74" s="13">
        <f t="shared" si="36"/>
        <v>0</v>
      </c>
      <c r="W74" s="13">
        <f t="shared" si="36"/>
        <v>0</v>
      </c>
      <c r="X74" s="13">
        <f t="shared" si="36"/>
        <v>0</v>
      </c>
      <c r="Y74" s="13">
        <f t="shared" si="36"/>
        <v>0</v>
      </c>
      <c r="Z74" s="13">
        <f t="shared" si="36"/>
        <v>0</v>
      </c>
      <c r="AA74" s="13">
        <f t="shared" si="36"/>
        <v>0</v>
      </c>
      <c r="AB74" s="13">
        <f t="shared" si="36"/>
        <v>0</v>
      </c>
      <c r="AC74" s="13">
        <f t="shared" si="36"/>
        <v>0</v>
      </c>
      <c r="AD74" s="13">
        <f t="shared" si="36"/>
        <v>0</v>
      </c>
      <c r="AE74" s="13">
        <f t="shared" si="36"/>
        <v>0</v>
      </c>
      <c r="AF74" s="13">
        <f t="shared" si="36"/>
        <v>0</v>
      </c>
      <c r="AG74" s="13">
        <f t="shared" si="36"/>
        <v>0</v>
      </c>
      <c r="AH74" s="13">
        <f t="shared" si="36"/>
        <v>0</v>
      </c>
      <c r="AI74" s="13">
        <f t="shared" si="36"/>
        <v>0.03</v>
      </c>
      <c r="AJ74" s="13">
        <f t="shared" si="36"/>
        <v>0</v>
      </c>
      <c r="AK74" s="13">
        <f t="shared" si="36"/>
        <v>0</v>
      </c>
      <c r="AL74" s="13">
        <f t="shared" si="36"/>
        <v>0</v>
      </c>
      <c r="AM74" s="13">
        <f t="shared" si="36"/>
        <v>0</v>
      </c>
      <c r="AN74" s="13">
        <f t="shared" si="36"/>
        <v>0</v>
      </c>
      <c r="AO74" s="13">
        <f t="shared" si="36"/>
        <v>0</v>
      </c>
      <c r="AP74" s="13">
        <f t="shared" si="36"/>
        <v>0</v>
      </c>
      <c r="AQ74" s="13">
        <f t="shared" si="36"/>
        <v>0</v>
      </c>
      <c r="AR74" s="13">
        <f t="shared" si="36"/>
        <v>0</v>
      </c>
      <c r="AS74" s="13">
        <f t="shared" si="36"/>
        <v>0</v>
      </c>
      <c r="AT74" s="13">
        <f t="shared" si="36"/>
        <v>0</v>
      </c>
      <c r="AU74" s="13">
        <f t="shared" si="36"/>
        <v>0</v>
      </c>
      <c r="AV74" s="13">
        <f t="shared" si="36"/>
        <v>0</v>
      </c>
      <c r="AW74" s="13">
        <f t="shared" si="36"/>
        <v>0</v>
      </c>
      <c r="AX74" s="13">
        <f t="shared" si="36"/>
        <v>0</v>
      </c>
      <c r="AY74" s="13">
        <f t="shared" si="36"/>
        <v>0</v>
      </c>
      <c r="AZ74" s="13">
        <f t="shared" si="36"/>
        <v>0</v>
      </c>
      <c r="BA74" s="13">
        <f t="shared" si="36"/>
        <v>0</v>
      </c>
      <c r="BB74" s="13">
        <f t="shared" si="36"/>
        <v>0</v>
      </c>
      <c r="BC74" s="13">
        <f t="shared" si="36"/>
        <v>0</v>
      </c>
      <c r="BD74" s="13">
        <f t="shared" si="36"/>
        <v>0</v>
      </c>
      <c r="BE74" s="13">
        <f t="shared" si="36"/>
        <v>0</v>
      </c>
      <c r="BF74" s="13">
        <f t="shared" si="36"/>
        <v>0</v>
      </c>
      <c r="BG74" s="13">
        <f t="shared" si="36"/>
        <v>0</v>
      </c>
      <c r="BH74" s="13">
        <f t="shared" si="36"/>
        <v>0</v>
      </c>
      <c r="BI74" s="13">
        <f t="shared" si="36"/>
        <v>0</v>
      </c>
      <c r="BJ74" s="13">
        <f t="shared" si="36"/>
        <v>0</v>
      </c>
      <c r="BK74" s="13">
        <f t="shared" si="36"/>
        <v>0</v>
      </c>
      <c r="BL74" s="13">
        <f t="shared" si="36"/>
        <v>0</v>
      </c>
      <c r="BM74" s="13">
        <f t="shared" si="36"/>
        <v>0</v>
      </c>
      <c r="BN74" s="13">
        <f t="shared" si="36"/>
        <v>5.0000000000000001E-4</v>
      </c>
      <c r="BO74" s="13">
        <f t="shared" ref="BO74" si="37">BO17</f>
        <v>0</v>
      </c>
    </row>
    <row r="75" spans="1:69" x14ac:dyDescent="0.3">
      <c r="A75" s="93"/>
      <c r="B75" s="19" t="s">
        <v>17</v>
      </c>
      <c r="C75" s="95"/>
      <c r="D75" s="13">
        <f t="shared" ref="D75:R77" si="38">D18</f>
        <v>2.4E-2</v>
      </c>
      <c r="E75" s="13">
        <f t="shared" si="38"/>
        <v>0</v>
      </c>
      <c r="F75" s="13">
        <f t="shared" si="38"/>
        <v>0</v>
      </c>
      <c r="G75" s="13">
        <f t="shared" si="38"/>
        <v>0</v>
      </c>
      <c r="H75" s="13">
        <f t="shared" si="38"/>
        <v>0</v>
      </c>
      <c r="I75" s="13">
        <f t="shared" si="38"/>
        <v>0</v>
      </c>
      <c r="J75" s="13">
        <f t="shared" si="38"/>
        <v>0</v>
      </c>
      <c r="K75" s="13">
        <f t="shared" si="38"/>
        <v>0</v>
      </c>
      <c r="L75" s="13">
        <f t="shared" si="38"/>
        <v>0</v>
      </c>
      <c r="M75" s="13">
        <f t="shared" si="38"/>
        <v>0</v>
      </c>
      <c r="N75" s="13">
        <f t="shared" si="38"/>
        <v>0</v>
      </c>
      <c r="O75" s="13">
        <f t="shared" si="38"/>
        <v>0</v>
      </c>
      <c r="P75" s="13">
        <f t="shared" si="38"/>
        <v>0</v>
      </c>
      <c r="Q75" s="13">
        <f t="shared" si="38"/>
        <v>0</v>
      </c>
      <c r="R75" s="13">
        <f t="shared" si="38"/>
        <v>0</v>
      </c>
      <c r="S75" s="13">
        <f t="shared" si="36"/>
        <v>0</v>
      </c>
      <c r="T75" s="13">
        <f t="shared" si="36"/>
        <v>0</v>
      </c>
      <c r="U75" s="13">
        <f t="shared" si="36"/>
        <v>0</v>
      </c>
      <c r="V75" s="13">
        <f t="shared" si="36"/>
        <v>0</v>
      </c>
      <c r="W75" s="13">
        <f t="shared" si="36"/>
        <v>0</v>
      </c>
      <c r="X75" s="13">
        <f t="shared" si="36"/>
        <v>0</v>
      </c>
      <c r="Y75" s="13">
        <f t="shared" si="36"/>
        <v>0</v>
      </c>
      <c r="Z75" s="13">
        <f t="shared" si="36"/>
        <v>0</v>
      </c>
      <c r="AA75" s="13">
        <f t="shared" si="36"/>
        <v>0</v>
      </c>
      <c r="AB75" s="13">
        <f t="shared" si="36"/>
        <v>0</v>
      </c>
      <c r="AC75" s="13">
        <f t="shared" si="36"/>
        <v>0</v>
      </c>
      <c r="AD75" s="13">
        <f t="shared" si="36"/>
        <v>0</v>
      </c>
      <c r="AE75" s="13">
        <f t="shared" si="36"/>
        <v>0</v>
      </c>
      <c r="AF75" s="13">
        <f t="shared" si="36"/>
        <v>0</v>
      </c>
      <c r="AG75" s="13">
        <f t="shared" si="36"/>
        <v>0</v>
      </c>
      <c r="AH75" s="13">
        <f t="shared" si="36"/>
        <v>0</v>
      </c>
      <c r="AI75" s="13">
        <f t="shared" si="36"/>
        <v>0</v>
      </c>
      <c r="AJ75" s="13">
        <f t="shared" si="36"/>
        <v>0</v>
      </c>
      <c r="AK75" s="13">
        <f t="shared" si="36"/>
        <v>0</v>
      </c>
      <c r="AL75" s="13">
        <f t="shared" si="36"/>
        <v>0</v>
      </c>
      <c r="AM75" s="13">
        <f t="shared" si="36"/>
        <v>0</v>
      </c>
      <c r="AN75" s="13">
        <f t="shared" si="36"/>
        <v>0</v>
      </c>
      <c r="AO75" s="13">
        <f t="shared" si="36"/>
        <v>0</v>
      </c>
      <c r="AP75" s="13">
        <f t="shared" si="36"/>
        <v>0</v>
      </c>
      <c r="AQ75" s="13">
        <f t="shared" si="36"/>
        <v>0</v>
      </c>
      <c r="AR75" s="13">
        <f t="shared" si="36"/>
        <v>0</v>
      </c>
      <c r="AS75" s="13">
        <f t="shared" si="36"/>
        <v>0</v>
      </c>
      <c r="AT75" s="13">
        <f t="shared" si="36"/>
        <v>0</v>
      </c>
      <c r="AU75" s="13">
        <f t="shared" si="36"/>
        <v>0</v>
      </c>
      <c r="AV75" s="13">
        <f t="shared" si="36"/>
        <v>0</v>
      </c>
      <c r="AW75" s="13">
        <f t="shared" si="36"/>
        <v>0</v>
      </c>
      <c r="AX75" s="13">
        <f t="shared" si="36"/>
        <v>0</v>
      </c>
      <c r="AY75" s="13">
        <f t="shared" si="36"/>
        <v>0</v>
      </c>
      <c r="AZ75" s="13">
        <f t="shared" si="36"/>
        <v>0</v>
      </c>
      <c r="BA75" s="13">
        <f t="shared" si="36"/>
        <v>0</v>
      </c>
      <c r="BB75" s="13">
        <f t="shared" si="36"/>
        <v>0</v>
      </c>
      <c r="BC75" s="13">
        <f t="shared" si="36"/>
        <v>0</v>
      </c>
      <c r="BD75" s="13">
        <f t="shared" si="36"/>
        <v>0</v>
      </c>
      <c r="BE75" s="13">
        <f t="shared" si="36"/>
        <v>0</v>
      </c>
      <c r="BF75" s="13">
        <f t="shared" si="36"/>
        <v>0</v>
      </c>
      <c r="BG75" s="13">
        <f t="shared" si="36"/>
        <v>0</v>
      </c>
      <c r="BH75" s="13">
        <f t="shared" si="36"/>
        <v>0</v>
      </c>
      <c r="BI75" s="13">
        <f t="shared" si="36"/>
        <v>0</v>
      </c>
      <c r="BJ75" s="13">
        <f t="shared" si="36"/>
        <v>0</v>
      </c>
      <c r="BK75" s="13">
        <f t="shared" si="36"/>
        <v>0</v>
      </c>
      <c r="BL75" s="13">
        <f t="shared" si="36"/>
        <v>0</v>
      </c>
      <c r="BM75" s="13">
        <f t="shared" si="36"/>
        <v>0</v>
      </c>
      <c r="BN75" s="13">
        <f t="shared" si="36"/>
        <v>0</v>
      </c>
      <c r="BO75" s="13">
        <f t="shared" ref="BO75" si="39">BO18</f>
        <v>0</v>
      </c>
    </row>
    <row r="76" spans="1:69" x14ac:dyDescent="0.3">
      <c r="A76" s="93"/>
      <c r="B76" s="19" t="s">
        <v>18</v>
      </c>
      <c r="C76" s="95"/>
      <c r="D76" s="13">
        <f t="shared" si="38"/>
        <v>0</v>
      </c>
      <c r="E76" s="13">
        <f t="shared" si="38"/>
        <v>3.5000000000000003E-2</v>
      </c>
      <c r="F76" s="13">
        <f t="shared" si="38"/>
        <v>0</v>
      </c>
      <c r="G76" s="13">
        <f t="shared" si="38"/>
        <v>0</v>
      </c>
      <c r="H76" s="13">
        <f t="shared" si="38"/>
        <v>0</v>
      </c>
      <c r="I76" s="13">
        <f t="shared" si="38"/>
        <v>0</v>
      </c>
      <c r="J76" s="13">
        <f t="shared" si="38"/>
        <v>0</v>
      </c>
      <c r="K76" s="13">
        <f t="shared" si="38"/>
        <v>0</v>
      </c>
      <c r="L76" s="13">
        <f t="shared" si="38"/>
        <v>0</v>
      </c>
      <c r="M76" s="13">
        <f t="shared" si="38"/>
        <v>0</v>
      </c>
      <c r="N76" s="13">
        <f t="shared" si="38"/>
        <v>0</v>
      </c>
      <c r="O76" s="13">
        <f t="shared" si="38"/>
        <v>0</v>
      </c>
      <c r="P76" s="13">
        <f t="shared" si="38"/>
        <v>0</v>
      </c>
      <c r="Q76" s="13">
        <f t="shared" si="38"/>
        <v>0</v>
      </c>
      <c r="R76" s="13">
        <f t="shared" si="38"/>
        <v>0</v>
      </c>
      <c r="S76" s="13">
        <f t="shared" si="36"/>
        <v>0</v>
      </c>
      <c r="T76" s="13">
        <f t="shared" si="36"/>
        <v>0</v>
      </c>
      <c r="U76" s="13">
        <f t="shared" si="36"/>
        <v>0</v>
      </c>
      <c r="V76" s="13">
        <f t="shared" si="36"/>
        <v>0</v>
      </c>
      <c r="W76" s="13">
        <f t="shared" si="36"/>
        <v>0</v>
      </c>
      <c r="X76" s="13">
        <f t="shared" si="36"/>
        <v>0</v>
      </c>
      <c r="Y76" s="13">
        <f t="shared" si="36"/>
        <v>0</v>
      </c>
      <c r="Z76" s="13">
        <f t="shared" si="36"/>
        <v>0</v>
      </c>
      <c r="AA76" s="13">
        <f t="shared" si="36"/>
        <v>0</v>
      </c>
      <c r="AB76" s="13">
        <f t="shared" si="36"/>
        <v>0</v>
      </c>
      <c r="AC76" s="13">
        <f t="shared" si="36"/>
        <v>0</v>
      </c>
      <c r="AD76" s="13">
        <f t="shared" si="36"/>
        <v>0</v>
      </c>
      <c r="AE76" s="13">
        <f t="shared" si="36"/>
        <v>0</v>
      </c>
      <c r="AF76" s="13">
        <f t="shared" si="36"/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6"/>
        <v>0</v>
      </c>
      <c r="AK76" s="13">
        <f t="shared" si="36"/>
        <v>0</v>
      </c>
      <c r="AL76" s="13">
        <f t="shared" si="36"/>
        <v>0</v>
      </c>
      <c r="AM76" s="13">
        <f t="shared" si="36"/>
        <v>0</v>
      </c>
      <c r="AN76" s="13">
        <f t="shared" si="36"/>
        <v>0</v>
      </c>
      <c r="AO76" s="13">
        <f t="shared" si="36"/>
        <v>0</v>
      </c>
      <c r="AP76" s="13">
        <f t="shared" si="36"/>
        <v>0</v>
      </c>
      <c r="AQ76" s="13">
        <f t="shared" si="36"/>
        <v>0</v>
      </c>
      <c r="AR76" s="13">
        <f t="shared" si="36"/>
        <v>0</v>
      </c>
      <c r="AS76" s="13">
        <f t="shared" si="36"/>
        <v>0</v>
      </c>
      <c r="AT76" s="13">
        <f t="shared" si="36"/>
        <v>0</v>
      </c>
      <c r="AU76" s="13">
        <f t="shared" si="36"/>
        <v>0</v>
      </c>
      <c r="AV76" s="13">
        <f t="shared" si="36"/>
        <v>0</v>
      </c>
      <c r="AW76" s="13">
        <f t="shared" si="36"/>
        <v>0</v>
      </c>
      <c r="AX76" s="13">
        <f t="shared" si="36"/>
        <v>0</v>
      </c>
      <c r="AY76" s="13">
        <f t="shared" si="36"/>
        <v>0</v>
      </c>
      <c r="AZ76" s="13">
        <f t="shared" si="36"/>
        <v>0</v>
      </c>
      <c r="BA76" s="13">
        <f t="shared" si="36"/>
        <v>0</v>
      </c>
      <c r="BB76" s="13">
        <f t="shared" si="36"/>
        <v>0</v>
      </c>
      <c r="BC76" s="13">
        <f t="shared" si="36"/>
        <v>0</v>
      </c>
      <c r="BD76" s="13">
        <f t="shared" si="36"/>
        <v>0</v>
      </c>
      <c r="BE76" s="13">
        <f t="shared" si="36"/>
        <v>0</v>
      </c>
      <c r="BF76" s="13">
        <f t="shared" si="36"/>
        <v>0</v>
      </c>
      <c r="BG76" s="13">
        <f t="shared" si="36"/>
        <v>0</v>
      </c>
      <c r="BH76" s="13">
        <f t="shared" si="36"/>
        <v>0</v>
      </c>
      <c r="BI76" s="13">
        <f t="shared" si="36"/>
        <v>0</v>
      </c>
      <c r="BJ76" s="13">
        <f t="shared" si="36"/>
        <v>0</v>
      </c>
      <c r="BK76" s="13">
        <f t="shared" si="36"/>
        <v>0</v>
      </c>
      <c r="BL76" s="13">
        <f t="shared" si="36"/>
        <v>0</v>
      </c>
      <c r="BM76" s="13">
        <f t="shared" si="36"/>
        <v>0</v>
      </c>
      <c r="BN76" s="13">
        <f t="shared" si="36"/>
        <v>0</v>
      </c>
      <c r="BO76" s="13">
        <f t="shared" ref="BO76" si="40">BO19</f>
        <v>0</v>
      </c>
    </row>
    <row r="77" spans="1:69" x14ac:dyDescent="0.3">
      <c r="A77" s="93"/>
      <c r="B77" s="8" t="s">
        <v>19</v>
      </c>
      <c r="C77" s="96"/>
      <c r="D77" s="13">
        <f t="shared" si="38"/>
        <v>0</v>
      </c>
      <c r="E77" s="13">
        <f t="shared" si="38"/>
        <v>0</v>
      </c>
      <c r="F77" s="13">
        <f t="shared" si="38"/>
        <v>8.0000000000000002E-3</v>
      </c>
      <c r="G77" s="13">
        <f t="shared" si="38"/>
        <v>0</v>
      </c>
      <c r="H77" s="13">
        <f t="shared" si="38"/>
        <v>0</v>
      </c>
      <c r="I77" s="13">
        <f t="shared" si="38"/>
        <v>0</v>
      </c>
      <c r="J77" s="13">
        <f t="shared" si="38"/>
        <v>0</v>
      </c>
      <c r="K77" s="13">
        <f t="shared" si="38"/>
        <v>0</v>
      </c>
      <c r="L77" s="13">
        <f t="shared" si="38"/>
        <v>0</v>
      </c>
      <c r="M77" s="13">
        <f t="shared" si="38"/>
        <v>0</v>
      </c>
      <c r="N77" s="13">
        <f t="shared" si="38"/>
        <v>0</v>
      </c>
      <c r="O77" s="13">
        <f t="shared" si="38"/>
        <v>0</v>
      </c>
      <c r="P77" s="13">
        <f t="shared" si="38"/>
        <v>0</v>
      </c>
      <c r="Q77" s="13">
        <f t="shared" si="38"/>
        <v>0</v>
      </c>
      <c r="R77" s="13">
        <f t="shared" si="38"/>
        <v>0</v>
      </c>
      <c r="S77" s="13">
        <f t="shared" si="36"/>
        <v>0</v>
      </c>
      <c r="T77" s="13">
        <f t="shared" si="36"/>
        <v>0</v>
      </c>
      <c r="U77" s="13">
        <f t="shared" si="36"/>
        <v>0</v>
      </c>
      <c r="V77" s="13">
        <f t="shared" si="36"/>
        <v>0</v>
      </c>
      <c r="W77" s="13">
        <f t="shared" si="36"/>
        <v>0</v>
      </c>
      <c r="X77" s="13">
        <f t="shared" si="36"/>
        <v>0</v>
      </c>
      <c r="Y77" s="13">
        <f t="shared" si="36"/>
        <v>0</v>
      </c>
      <c r="Z77" s="13">
        <f t="shared" si="36"/>
        <v>0</v>
      </c>
      <c r="AA77" s="13">
        <f t="shared" si="36"/>
        <v>0.01</v>
      </c>
      <c r="AB77" s="13">
        <f t="shared" si="36"/>
        <v>0</v>
      </c>
      <c r="AC77" s="13">
        <f t="shared" si="36"/>
        <v>0</v>
      </c>
      <c r="AD77" s="13">
        <f t="shared" si="36"/>
        <v>0</v>
      </c>
      <c r="AE77" s="13">
        <f t="shared" si="36"/>
        <v>0</v>
      </c>
      <c r="AF77" s="13">
        <f t="shared" si="36"/>
        <v>0</v>
      </c>
      <c r="AG77" s="13">
        <f t="shared" si="36"/>
        <v>0</v>
      </c>
      <c r="AH77" s="13">
        <f t="shared" si="36"/>
        <v>0</v>
      </c>
      <c r="AI77" s="13">
        <f t="shared" si="36"/>
        <v>0</v>
      </c>
      <c r="AJ77" s="13">
        <f t="shared" si="36"/>
        <v>0</v>
      </c>
      <c r="AK77" s="13">
        <f t="shared" si="36"/>
        <v>0</v>
      </c>
      <c r="AL77" s="13">
        <f t="shared" si="36"/>
        <v>0</v>
      </c>
      <c r="AM77" s="13">
        <f t="shared" si="36"/>
        <v>0</v>
      </c>
      <c r="AN77" s="13">
        <f t="shared" si="36"/>
        <v>0</v>
      </c>
      <c r="AO77" s="13">
        <f t="shared" si="36"/>
        <v>0</v>
      </c>
      <c r="AP77" s="13">
        <f t="shared" si="36"/>
        <v>0</v>
      </c>
      <c r="AQ77" s="13">
        <f t="shared" si="36"/>
        <v>0</v>
      </c>
      <c r="AR77" s="13">
        <f t="shared" si="36"/>
        <v>0</v>
      </c>
      <c r="AS77" s="13">
        <f t="shared" si="36"/>
        <v>0</v>
      </c>
      <c r="AT77" s="13">
        <f t="shared" si="36"/>
        <v>0</v>
      </c>
      <c r="AU77" s="13">
        <f t="shared" si="36"/>
        <v>0</v>
      </c>
      <c r="AV77" s="13">
        <f t="shared" si="36"/>
        <v>0</v>
      </c>
      <c r="AW77" s="13">
        <f t="shared" si="36"/>
        <v>0</v>
      </c>
      <c r="AX77" s="13">
        <f t="shared" si="36"/>
        <v>0</v>
      </c>
      <c r="AY77" s="13">
        <f t="shared" si="36"/>
        <v>0</v>
      </c>
      <c r="AZ77" s="13">
        <f t="shared" si="36"/>
        <v>0</v>
      </c>
      <c r="BA77" s="13">
        <f t="shared" si="36"/>
        <v>0</v>
      </c>
      <c r="BB77" s="13">
        <f t="shared" si="36"/>
        <v>0</v>
      </c>
      <c r="BC77" s="13">
        <f t="shared" si="36"/>
        <v>0</v>
      </c>
      <c r="BD77" s="13">
        <f t="shared" si="36"/>
        <v>0</v>
      </c>
      <c r="BE77" s="13">
        <f t="shared" si="36"/>
        <v>0</v>
      </c>
      <c r="BF77" s="13">
        <f t="shared" si="36"/>
        <v>0</v>
      </c>
      <c r="BG77" s="13">
        <f t="shared" si="36"/>
        <v>0</v>
      </c>
      <c r="BH77" s="13">
        <f t="shared" si="36"/>
        <v>0</v>
      </c>
      <c r="BI77" s="13">
        <f t="shared" si="36"/>
        <v>0</v>
      </c>
      <c r="BJ77" s="13">
        <f t="shared" si="36"/>
        <v>0</v>
      </c>
      <c r="BK77" s="13">
        <f t="shared" si="36"/>
        <v>0</v>
      </c>
      <c r="BL77" s="13">
        <f t="shared" si="36"/>
        <v>0</v>
      </c>
      <c r="BM77" s="13">
        <f t="shared" si="36"/>
        <v>0</v>
      </c>
      <c r="BN77" s="13">
        <f t="shared" si="36"/>
        <v>0</v>
      </c>
      <c r="BO77" s="13">
        <f t="shared" ref="BO77" si="41">BO20</f>
        <v>3.4999999999999997E-5</v>
      </c>
    </row>
    <row r="78" spans="1:69" ht="17.399999999999999" x14ac:dyDescent="0.35">
      <c r="B78" s="31" t="s">
        <v>26</v>
      </c>
      <c r="C78" s="32"/>
      <c r="D78" s="33">
        <f t="shared" ref="D78:AI78" si="42">SUM(D71:D77)</f>
        <v>2.4E-2</v>
      </c>
      <c r="E78" s="33">
        <f t="shared" si="42"/>
        <v>3.5000000000000003E-2</v>
      </c>
      <c r="F78" s="33">
        <f t="shared" si="42"/>
        <v>8.0000000000000002E-3</v>
      </c>
      <c r="G78" s="33">
        <f t="shared" si="42"/>
        <v>0</v>
      </c>
      <c r="H78" s="33">
        <f t="shared" si="42"/>
        <v>0</v>
      </c>
      <c r="I78" s="33">
        <f t="shared" si="42"/>
        <v>0</v>
      </c>
      <c r="J78" s="33">
        <f t="shared" si="42"/>
        <v>0</v>
      </c>
      <c r="K78" s="33">
        <f t="shared" si="42"/>
        <v>6.0000000000000001E-3</v>
      </c>
      <c r="L78" s="33">
        <f t="shared" si="42"/>
        <v>8.0000000000000002E-3</v>
      </c>
      <c r="M78" s="33">
        <f t="shared" si="42"/>
        <v>0</v>
      </c>
      <c r="N78" s="33">
        <f t="shared" si="42"/>
        <v>0</v>
      </c>
      <c r="O78" s="33">
        <f t="shared" si="42"/>
        <v>0</v>
      </c>
      <c r="P78" s="33">
        <f t="shared" si="42"/>
        <v>0</v>
      </c>
      <c r="Q78" s="33">
        <f t="shared" si="42"/>
        <v>0</v>
      </c>
      <c r="R78" s="33">
        <f t="shared" si="42"/>
        <v>0</v>
      </c>
      <c r="S78" s="33">
        <f t="shared" si="42"/>
        <v>0</v>
      </c>
      <c r="T78" s="33">
        <f t="shared" si="42"/>
        <v>0</v>
      </c>
      <c r="U78" s="33">
        <f t="shared" si="42"/>
        <v>0</v>
      </c>
      <c r="V78" s="33">
        <f t="shared" si="42"/>
        <v>0</v>
      </c>
      <c r="W78" s="33">
        <f t="shared" si="42"/>
        <v>0</v>
      </c>
      <c r="X78" s="33">
        <f t="shared" si="42"/>
        <v>0.41025641025641024</v>
      </c>
      <c r="Y78" s="33">
        <f t="shared" si="42"/>
        <v>0</v>
      </c>
      <c r="Z78" s="33">
        <f t="shared" si="42"/>
        <v>0</v>
      </c>
      <c r="AA78" s="33">
        <f t="shared" si="42"/>
        <v>0.01</v>
      </c>
      <c r="AB78" s="33">
        <f t="shared" si="42"/>
        <v>0</v>
      </c>
      <c r="AC78" s="33">
        <f t="shared" si="42"/>
        <v>0</v>
      </c>
      <c r="AD78" s="33">
        <f t="shared" si="42"/>
        <v>0</v>
      </c>
      <c r="AE78" s="33">
        <f t="shared" si="42"/>
        <v>0</v>
      </c>
      <c r="AF78" s="33">
        <f t="shared" si="42"/>
        <v>0</v>
      </c>
      <c r="AG78" s="33">
        <f t="shared" si="42"/>
        <v>0</v>
      </c>
      <c r="AH78" s="33">
        <f t="shared" si="42"/>
        <v>0</v>
      </c>
      <c r="AI78" s="33">
        <f t="shared" si="42"/>
        <v>0.03</v>
      </c>
      <c r="AJ78" s="33">
        <f t="shared" ref="AJ78:BN78" si="43">SUM(AJ71:AJ77)</f>
        <v>1E-3</v>
      </c>
      <c r="AK78" s="33">
        <f t="shared" si="43"/>
        <v>0</v>
      </c>
      <c r="AL78" s="33">
        <f t="shared" si="43"/>
        <v>0</v>
      </c>
      <c r="AM78" s="33">
        <f t="shared" si="43"/>
        <v>0</v>
      </c>
      <c r="AN78" s="33">
        <f t="shared" si="43"/>
        <v>0</v>
      </c>
      <c r="AO78" s="33">
        <f t="shared" si="43"/>
        <v>0</v>
      </c>
      <c r="AP78" s="33">
        <f t="shared" si="43"/>
        <v>0</v>
      </c>
      <c r="AQ78" s="33">
        <f t="shared" si="43"/>
        <v>0</v>
      </c>
      <c r="AR78" s="33">
        <f t="shared" si="43"/>
        <v>0</v>
      </c>
      <c r="AS78" s="33">
        <f t="shared" si="43"/>
        <v>0</v>
      </c>
      <c r="AT78" s="33">
        <f t="shared" si="43"/>
        <v>0</v>
      </c>
      <c r="AU78" s="33">
        <f t="shared" si="43"/>
        <v>0</v>
      </c>
      <c r="AV78" s="33">
        <f t="shared" si="43"/>
        <v>0</v>
      </c>
      <c r="AW78" s="33">
        <f t="shared" si="43"/>
        <v>0</v>
      </c>
      <c r="AX78" s="33">
        <f t="shared" si="43"/>
        <v>0</v>
      </c>
      <c r="AY78" s="33">
        <f t="shared" si="43"/>
        <v>0</v>
      </c>
      <c r="AZ78" s="33">
        <f t="shared" si="43"/>
        <v>4.0000000000000001E-3</v>
      </c>
      <c r="BA78" s="33">
        <f t="shared" si="43"/>
        <v>2.1999999999999999E-2</v>
      </c>
      <c r="BB78" s="33">
        <f t="shared" si="43"/>
        <v>2.5000000000000001E-2</v>
      </c>
      <c r="BC78" s="33">
        <f t="shared" si="43"/>
        <v>1.4999999999999999E-2</v>
      </c>
      <c r="BD78" s="33">
        <f t="shared" si="43"/>
        <v>0</v>
      </c>
      <c r="BE78" s="33">
        <f t="shared" si="43"/>
        <v>0</v>
      </c>
      <c r="BF78" s="33">
        <f t="shared" si="43"/>
        <v>0</v>
      </c>
      <c r="BG78" s="33">
        <f t="shared" si="43"/>
        <v>0.13300000000000001</v>
      </c>
      <c r="BH78" s="33">
        <f t="shared" si="43"/>
        <v>1.2E-2</v>
      </c>
      <c r="BI78" s="33">
        <f t="shared" si="43"/>
        <v>1.0999999999999999E-2</v>
      </c>
      <c r="BJ78" s="33">
        <f t="shared" si="43"/>
        <v>3.5000000000000003E-2</v>
      </c>
      <c r="BK78" s="33">
        <f t="shared" si="43"/>
        <v>0</v>
      </c>
      <c r="BL78" s="33">
        <f t="shared" si="43"/>
        <v>0</v>
      </c>
      <c r="BM78" s="33">
        <f t="shared" si="43"/>
        <v>1.6000000000000001E-3</v>
      </c>
      <c r="BN78" s="33">
        <f t="shared" si="43"/>
        <v>2.5000000000000001E-3</v>
      </c>
      <c r="BO78" s="33">
        <f t="shared" ref="BO78" si="44">SUM(BO71:BO77)</f>
        <v>3.4999999999999997E-5</v>
      </c>
    </row>
    <row r="79" spans="1:69" ht="17.399999999999999" x14ac:dyDescent="0.35">
      <c r="B79" s="31" t="s">
        <v>36</v>
      </c>
      <c r="C79" s="32"/>
      <c r="D79" s="44">
        <f t="shared" ref="D79:BN79" si="45">PRODUCT(D78,$F$6)</f>
        <v>9.6000000000000002E-2</v>
      </c>
      <c r="E79" s="44">
        <f t="shared" si="45"/>
        <v>0.14000000000000001</v>
      </c>
      <c r="F79" s="44">
        <f t="shared" si="45"/>
        <v>3.2000000000000001E-2</v>
      </c>
      <c r="G79" s="44">
        <f t="shared" si="45"/>
        <v>0</v>
      </c>
      <c r="H79" s="44">
        <f t="shared" si="45"/>
        <v>0</v>
      </c>
      <c r="I79" s="44">
        <f t="shared" si="45"/>
        <v>0</v>
      </c>
      <c r="J79" s="44">
        <f t="shared" si="45"/>
        <v>0</v>
      </c>
      <c r="K79" s="44">
        <f t="shared" si="45"/>
        <v>2.4E-2</v>
      </c>
      <c r="L79" s="44">
        <f t="shared" si="45"/>
        <v>3.2000000000000001E-2</v>
      </c>
      <c r="M79" s="44">
        <f t="shared" si="45"/>
        <v>0</v>
      </c>
      <c r="N79" s="44">
        <f t="shared" si="45"/>
        <v>0</v>
      </c>
      <c r="O79" s="44">
        <f t="shared" si="45"/>
        <v>0</v>
      </c>
      <c r="P79" s="44">
        <f t="shared" si="45"/>
        <v>0</v>
      </c>
      <c r="Q79" s="44">
        <f t="shared" si="45"/>
        <v>0</v>
      </c>
      <c r="R79" s="44">
        <f t="shared" si="45"/>
        <v>0</v>
      </c>
      <c r="S79" s="44">
        <f t="shared" si="45"/>
        <v>0</v>
      </c>
      <c r="T79" s="44">
        <f t="shared" si="45"/>
        <v>0</v>
      </c>
      <c r="U79" s="44">
        <f t="shared" si="45"/>
        <v>0</v>
      </c>
      <c r="V79" s="44">
        <f t="shared" si="45"/>
        <v>0</v>
      </c>
      <c r="W79" s="44">
        <f t="shared" si="45"/>
        <v>0</v>
      </c>
      <c r="X79" s="44">
        <v>2</v>
      </c>
      <c r="Y79" s="44">
        <f t="shared" si="45"/>
        <v>0</v>
      </c>
      <c r="Z79" s="44">
        <f t="shared" si="45"/>
        <v>0</v>
      </c>
      <c r="AA79" s="44">
        <f t="shared" si="45"/>
        <v>0.04</v>
      </c>
      <c r="AB79" s="44">
        <f t="shared" si="45"/>
        <v>0</v>
      </c>
      <c r="AC79" s="44">
        <f t="shared" si="45"/>
        <v>0</v>
      </c>
      <c r="AD79" s="44">
        <f t="shared" si="45"/>
        <v>0</v>
      </c>
      <c r="AE79" s="44">
        <f t="shared" si="45"/>
        <v>0</v>
      </c>
      <c r="AF79" s="44">
        <f t="shared" si="45"/>
        <v>0</v>
      </c>
      <c r="AG79" s="44">
        <f t="shared" si="45"/>
        <v>0</v>
      </c>
      <c r="AH79" s="44">
        <f t="shared" si="45"/>
        <v>0</v>
      </c>
      <c r="AI79" s="44">
        <f t="shared" si="45"/>
        <v>0.12</v>
      </c>
      <c r="AJ79" s="44">
        <f t="shared" si="45"/>
        <v>4.0000000000000001E-3</v>
      </c>
      <c r="AK79" s="44">
        <f t="shared" si="45"/>
        <v>0</v>
      </c>
      <c r="AL79" s="44">
        <f t="shared" si="45"/>
        <v>0</v>
      </c>
      <c r="AM79" s="44">
        <f t="shared" si="45"/>
        <v>0</v>
      </c>
      <c r="AN79" s="44">
        <f t="shared" si="45"/>
        <v>0</v>
      </c>
      <c r="AO79" s="44">
        <f t="shared" si="45"/>
        <v>0</v>
      </c>
      <c r="AP79" s="44">
        <f t="shared" si="45"/>
        <v>0</v>
      </c>
      <c r="AQ79" s="44">
        <f t="shared" si="45"/>
        <v>0</v>
      </c>
      <c r="AR79" s="44">
        <f t="shared" si="45"/>
        <v>0</v>
      </c>
      <c r="AS79" s="44">
        <f t="shared" si="45"/>
        <v>0</v>
      </c>
      <c r="AT79" s="44">
        <f t="shared" si="45"/>
        <v>0</v>
      </c>
      <c r="AU79" s="44">
        <f t="shared" si="45"/>
        <v>0</v>
      </c>
      <c r="AV79" s="44">
        <f t="shared" si="45"/>
        <v>0</v>
      </c>
      <c r="AW79" s="44">
        <f t="shared" si="45"/>
        <v>0</v>
      </c>
      <c r="AX79" s="44">
        <f t="shared" si="45"/>
        <v>0</v>
      </c>
      <c r="AY79" s="44">
        <f t="shared" si="45"/>
        <v>0</v>
      </c>
      <c r="AZ79" s="44">
        <f t="shared" si="45"/>
        <v>1.6E-2</v>
      </c>
      <c r="BA79" s="44">
        <f t="shared" si="45"/>
        <v>8.7999999999999995E-2</v>
      </c>
      <c r="BB79" s="44">
        <f t="shared" si="45"/>
        <v>0.1</v>
      </c>
      <c r="BC79" s="44">
        <f t="shared" si="45"/>
        <v>0.06</v>
      </c>
      <c r="BD79" s="44">
        <f t="shared" si="45"/>
        <v>0</v>
      </c>
      <c r="BE79" s="44">
        <f t="shared" si="45"/>
        <v>0</v>
      </c>
      <c r="BF79" s="44">
        <f t="shared" si="45"/>
        <v>0</v>
      </c>
      <c r="BG79" s="44">
        <f t="shared" si="45"/>
        <v>0.53200000000000003</v>
      </c>
      <c r="BH79" s="44">
        <f t="shared" si="45"/>
        <v>4.8000000000000001E-2</v>
      </c>
      <c r="BI79" s="44">
        <f t="shared" si="45"/>
        <v>4.3999999999999997E-2</v>
      </c>
      <c r="BJ79" s="44">
        <f t="shared" si="45"/>
        <v>0.14000000000000001</v>
      </c>
      <c r="BK79" s="44">
        <f t="shared" si="45"/>
        <v>0</v>
      </c>
      <c r="BL79" s="44">
        <f t="shared" si="45"/>
        <v>0</v>
      </c>
      <c r="BM79" s="44">
        <f t="shared" si="45"/>
        <v>6.4000000000000003E-3</v>
      </c>
      <c r="BN79" s="44">
        <f t="shared" si="45"/>
        <v>0.01</v>
      </c>
      <c r="BO79" s="44">
        <f t="shared" ref="BO79" si="46">PRODUCT(BO78,$F$6)</f>
        <v>1.3999999999999999E-4</v>
      </c>
    </row>
    <row r="81" spans="1:69" ht="17.399999999999999" x14ac:dyDescent="0.35">
      <c r="A81" s="27"/>
      <c r="B81" s="28" t="s">
        <v>28</v>
      </c>
      <c r="C81" s="29" t="s">
        <v>29</v>
      </c>
      <c r="D81" s="30">
        <f>D63</f>
        <v>72.72</v>
      </c>
      <c r="E81" s="46">
        <f t="shared" ref="E81:BN81" si="47">E63</f>
        <v>76</v>
      </c>
      <c r="F81" s="30">
        <f t="shared" si="47"/>
        <v>85</v>
      </c>
      <c r="G81" s="30">
        <f t="shared" si="47"/>
        <v>596</v>
      </c>
      <c r="H81" s="30">
        <f t="shared" si="47"/>
        <v>1410</v>
      </c>
      <c r="I81" s="30">
        <f t="shared" si="47"/>
        <v>720</v>
      </c>
      <c r="J81" s="30">
        <f t="shared" si="47"/>
        <v>74.92</v>
      </c>
      <c r="K81" s="30">
        <f t="shared" si="47"/>
        <v>874.38</v>
      </c>
      <c r="L81" s="30">
        <f t="shared" si="47"/>
        <v>210.89</v>
      </c>
      <c r="M81" s="30">
        <f t="shared" si="47"/>
        <v>585</v>
      </c>
      <c r="N81" s="30">
        <f t="shared" si="47"/>
        <v>104.38</v>
      </c>
      <c r="O81" s="30">
        <f t="shared" si="47"/>
        <v>331.24</v>
      </c>
      <c r="P81" s="30">
        <f t="shared" si="47"/>
        <v>373.68</v>
      </c>
      <c r="Q81" s="30">
        <f t="shared" si="47"/>
        <v>400</v>
      </c>
      <c r="R81" s="30">
        <f t="shared" si="47"/>
        <v>0</v>
      </c>
      <c r="S81" s="30">
        <f>S63</f>
        <v>0</v>
      </c>
      <c r="T81" s="30">
        <f>T63</f>
        <v>0</v>
      </c>
      <c r="U81" s="30">
        <f>U63</f>
        <v>792</v>
      </c>
      <c r="V81" s="30">
        <f>V63</f>
        <v>352.56</v>
      </c>
      <c r="W81" s="30">
        <f>W63</f>
        <v>119</v>
      </c>
      <c r="X81" s="30">
        <f t="shared" si="47"/>
        <v>12.9</v>
      </c>
      <c r="Y81" s="30">
        <f t="shared" si="47"/>
        <v>0</v>
      </c>
      <c r="Z81" s="30">
        <f t="shared" si="47"/>
        <v>450</v>
      </c>
      <c r="AA81" s="30">
        <f t="shared" si="47"/>
        <v>381</v>
      </c>
      <c r="AB81" s="30">
        <f t="shared" si="47"/>
        <v>429</v>
      </c>
      <c r="AC81" s="30">
        <f t="shared" si="47"/>
        <v>261</v>
      </c>
      <c r="AD81" s="30">
        <f t="shared" si="47"/>
        <v>125</v>
      </c>
      <c r="AE81" s="30">
        <f t="shared" si="47"/>
        <v>399</v>
      </c>
      <c r="AF81" s="30">
        <f t="shared" si="47"/>
        <v>159</v>
      </c>
      <c r="AG81" s="30">
        <f t="shared" si="47"/>
        <v>227.27</v>
      </c>
      <c r="AH81" s="30">
        <f t="shared" si="47"/>
        <v>68.2</v>
      </c>
      <c r="AI81" s="30">
        <f t="shared" si="47"/>
        <v>59.25</v>
      </c>
      <c r="AJ81" s="30">
        <f t="shared" si="47"/>
        <v>43.4</v>
      </c>
      <c r="AK81" s="30">
        <f t="shared" si="47"/>
        <v>190</v>
      </c>
      <c r="AL81" s="30">
        <f t="shared" si="47"/>
        <v>207</v>
      </c>
      <c r="AM81" s="30">
        <f t="shared" si="47"/>
        <v>345.99</v>
      </c>
      <c r="AN81" s="30">
        <f t="shared" si="47"/>
        <v>300</v>
      </c>
      <c r="AO81" s="30">
        <f t="shared" si="47"/>
        <v>0</v>
      </c>
      <c r="AP81" s="30">
        <f t="shared" si="47"/>
        <v>216.1</v>
      </c>
      <c r="AQ81" s="30">
        <f t="shared" si="47"/>
        <v>63.75</v>
      </c>
      <c r="AR81" s="30">
        <f t="shared" si="47"/>
        <v>65.33</v>
      </c>
      <c r="AS81" s="30">
        <f t="shared" si="47"/>
        <v>76</v>
      </c>
      <c r="AT81" s="30">
        <f t="shared" si="47"/>
        <v>67.14</v>
      </c>
      <c r="AU81" s="30">
        <f t="shared" si="47"/>
        <v>69.33</v>
      </c>
      <c r="AV81" s="30">
        <f t="shared" si="47"/>
        <v>51.25</v>
      </c>
      <c r="AW81" s="30">
        <f t="shared" si="47"/>
        <v>77.14</v>
      </c>
      <c r="AX81" s="30">
        <f t="shared" si="47"/>
        <v>68</v>
      </c>
      <c r="AY81" s="30">
        <f t="shared" si="47"/>
        <v>60</v>
      </c>
      <c r="AZ81" s="30">
        <f t="shared" si="47"/>
        <v>137.33000000000001</v>
      </c>
      <c r="BA81" s="30">
        <f t="shared" si="47"/>
        <v>296</v>
      </c>
      <c r="BB81" s="30">
        <f t="shared" si="47"/>
        <v>513</v>
      </c>
      <c r="BC81" s="30">
        <f t="shared" si="47"/>
        <v>558</v>
      </c>
      <c r="BD81" s="30">
        <f t="shared" si="47"/>
        <v>261</v>
      </c>
      <c r="BE81" s="30">
        <f t="shared" si="47"/>
        <v>399</v>
      </c>
      <c r="BF81" s="30">
        <f t="shared" si="47"/>
        <v>0</v>
      </c>
      <c r="BG81" s="30">
        <f t="shared" si="47"/>
        <v>27</v>
      </c>
      <c r="BH81" s="30">
        <f t="shared" si="47"/>
        <v>47</v>
      </c>
      <c r="BI81" s="30">
        <f t="shared" si="47"/>
        <v>26</v>
      </c>
      <c r="BJ81" s="30">
        <f t="shared" si="47"/>
        <v>51</v>
      </c>
      <c r="BK81" s="30">
        <f t="shared" si="47"/>
        <v>62</v>
      </c>
      <c r="BL81" s="30">
        <f t="shared" si="47"/>
        <v>314</v>
      </c>
      <c r="BM81" s="30">
        <f t="shared" si="47"/>
        <v>138.88</v>
      </c>
      <c r="BN81" s="30">
        <f t="shared" si="47"/>
        <v>22</v>
      </c>
      <c r="BO81" s="30">
        <f t="shared" ref="BO81" si="48">BO63</f>
        <v>0</v>
      </c>
    </row>
    <row r="82" spans="1:69" ht="17.399999999999999" x14ac:dyDescent="0.35">
      <c r="B82" s="31" t="s">
        <v>30</v>
      </c>
      <c r="C82" s="32" t="s">
        <v>29</v>
      </c>
      <c r="D82" s="33">
        <f>D81/1000</f>
        <v>7.2719999999999993E-2</v>
      </c>
      <c r="E82" s="33">
        <f t="shared" ref="E82:BN82" si="49">E81/1000</f>
        <v>7.5999999999999998E-2</v>
      </c>
      <c r="F82" s="33">
        <f t="shared" si="49"/>
        <v>8.5000000000000006E-2</v>
      </c>
      <c r="G82" s="33">
        <f t="shared" si="49"/>
        <v>0.59599999999999997</v>
      </c>
      <c r="H82" s="33">
        <f t="shared" si="49"/>
        <v>1.41</v>
      </c>
      <c r="I82" s="33">
        <f t="shared" si="49"/>
        <v>0.72</v>
      </c>
      <c r="J82" s="33">
        <f t="shared" si="49"/>
        <v>7.492E-2</v>
      </c>
      <c r="K82" s="33">
        <f t="shared" si="49"/>
        <v>0.87438000000000005</v>
      </c>
      <c r="L82" s="33">
        <f t="shared" si="49"/>
        <v>0.21088999999999999</v>
      </c>
      <c r="M82" s="33">
        <f t="shared" si="49"/>
        <v>0.58499999999999996</v>
      </c>
      <c r="N82" s="33">
        <f t="shared" si="49"/>
        <v>0.10438</v>
      </c>
      <c r="O82" s="33">
        <f t="shared" si="49"/>
        <v>0.33124000000000003</v>
      </c>
      <c r="P82" s="33">
        <f t="shared" si="49"/>
        <v>0.37368000000000001</v>
      </c>
      <c r="Q82" s="33">
        <f t="shared" si="49"/>
        <v>0.4</v>
      </c>
      <c r="R82" s="33">
        <f t="shared" si="49"/>
        <v>0</v>
      </c>
      <c r="S82" s="33">
        <f>S81/1000</f>
        <v>0</v>
      </c>
      <c r="T82" s="33">
        <f>T81/1000</f>
        <v>0</v>
      </c>
      <c r="U82" s="33">
        <f>U81/1000</f>
        <v>0.79200000000000004</v>
      </c>
      <c r="V82" s="33">
        <f>V81/1000</f>
        <v>0.35255999999999998</v>
      </c>
      <c r="W82" s="33">
        <f>W81/1000</f>
        <v>0.11899999999999999</v>
      </c>
      <c r="X82" s="33">
        <f t="shared" si="49"/>
        <v>1.29E-2</v>
      </c>
      <c r="Y82" s="33">
        <f t="shared" si="49"/>
        <v>0</v>
      </c>
      <c r="Z82" s="33">
        <f t="shared" si="49"/>
        <v>0.45</v>
      </c>
      <c r="AA82" s="33">
        <f t="shared" si="49"/>
        <v>0.38100000000000001</v>
      </c>
      <c r="AB82" s="33">
        <f t="shared" si="49"/>
        <v>0.42899999999999999</v>
      </c>
      <c r="AC82" s="33">
        <f t="shared" si="49"/>
        <v>0.26100000000000001</v>
      </c>
      <c r="AD82" s="33">
        <f t="shared" si="49"/>
        <v>0.125</v>
      </c>
      <c r="AE82" s="33">
        <f t="shared" si="49"/>
        <v>0.39900000000000002</v>
      </c>
      <c r="AF82" s="33">
        <f t="shared" si="49"/>
        <v>0.159</v>
      </c>
      <c r="AG82" s="33">
        <f t="shared" si="49"/>
        <v>0.22727</v>
      </c>
      <c r="AH82" s="33">
        <f t="shared" si="49"/>
        <v>6.8199999999999997E-2</v>
      </c>
      <c r="AI82" s="33">
        <f t="shared" si="49"/>
        <v>5.9249999999999997E-2</v>
      </c>
      <c r="AJ82" s="33">
        <f t="shared" si="49"/>
        <v>4.3400000000000001E-2</v>
      </c>
      <c r="AK82" s="33">
        <f t="shared" si="49"/>
        <v>0.19</v>
      </c>
      <c r="AL82" s="33">
        <f t="shared" si="49"/>
        <v>0.20699999999999999</v>
      </c>
      <c r="AM82" s="33">
        <f t="shared" si="49"/>
        <v>0.34599000000000002</v>
      </c>
      <c r="AN82" s="33">
        <f t="shared" si="49"/>
        <v>0.3</v>
      </c>
      <c r="AO82" s="33">
        <f t="shared" si="49"/>
        <v>0</v>
      </c>
      <c r="AP82" s="33">
        <f t="shared" si="49"/>
        <v>0.21609999999999999</v>
      </c>
      <c r="AQ82" s="33">
        <f t="shared" si="49"/>
        <v>6.3750000000000001E-2</v>
      </c>
      <c r="AR82" s="33">
        <f t="shared" si="49"/>
        <v>6.5329999999999999E-2</v>
      </c>
      <c r="AS82" s="33">
        <f t="shared" si="49"/>
        <v>7.5999999999999998E-2</v>
      </c>
      <c r="AT82" s="33">
        <f t="shared" si="49"/>
        <v>6.7140000000000005E-2</v>
      </c>
      <c r="AU82" s="33">
        <f t="shared" si="49"/>
        <v>6.9330000000000003E-2</v>
      </c>
      <c r="AV82" s="33">
        <f t="shared" si="49"/>
        <v>5.1249999999999997E-2</v>
      </c>
      <c r="AW82" s="33">
        <f t="shared" si="49"/>
        <v>7.714E-2</v>
      </c>
      <c r="AX82" s="33">
        <f t="shared" si="49"/>
        <v>6.8000000000000005E-2</v>
      </c>
      <c r="AY82" s="33">
        <f t="shared" si="49"/>
        <v>0.06</v>
      </c>
      <c r="AZ82" s="33">
        <f t="shared" si="49"/>
        <v>0.13733000000000001</v>
      </c>
      <c r="BA82" s="33">
        <f t="shared" si="49"/>
        <v>0.29599999999999999</v>
      </c>
      <c r="BB82" s="33">
        <f t="shared" si="49"/>
        <v>0.51300000000000001</v>
      </c>
      <c r="BC82" s="33">
        <f t="shared" si="49"/>
        <v>0.55800000000000005</v>
      </c>
      <c r="BD82" s="33">
        <f t="shared" si="49"/>
        <v>0.26100000000000001</v>
      </c>
      <c r="BE82" s="33">
        <f t="shared" si="49"/>
        <v>0.39900000000000002</v>
      </c>
      <c r="BF82" s="33">
        <f t="shared" si="49"/>
        <v>0</v>
      </c>
      <c r="BG82" s="33">
        <f t="shared" si="49"/>
        <v>2.7E-2</v>
      </c>
      <c r="BH82" s="33">
        <f t="shared" si="49"/>
        <v>4.7E-2</v>
      </c>
      <c r="BI82" s="33">
        <f t="shared" si="49"/>
        <v>2.5999999999999999E-2</v>
      </c>
      <c r="BJ82" s="33">
        <f t="shared" si="49"/>
        <v>5.0999999999999997E-2</v>
      </c>
      <c r="BK82" s="33">
        <f t="shared" si="49"/>
        <v>6.2E-2</v>
      </c>
      <c r="BL82" s="33">
        <f t="shared" si="49"/>
        <v>0.314</v>
      </c>
      <c r="BM82" s="33">
        <f t="shared" si="49"/>
        <v>0.13888</v>
      </c>
      <c r="BN82" s="33">
        <f t="shared" si="49"/>
        <v>2.1999999999999999E-2</v>
      </c>
      <c r="BO82" s="33">
        <f t="shared" ref="BO82" si="50">BO81/1000</f>
        <v>0</v>
      </c>
    </row>
    <row r="83" spans="1:69" ht="17.399999999999999" x14ac:dyDescent="0.35">
      <c r="A83" s="34"/>
      <c r="B83" s="35" t="s">
        <v>31</v>
      </c>
      <c r="C83" s="97"/>
      <c r="D83" s="36">
        <f>D79*D81</f>
        <v>6.9811199999999998</v>
      </c>
      <c r="E83" s="36">
        <f t="shared" ref="E83:BN83" si="51">E79*E81</f>
        <v>10.64</v>
      </c>
      <c r="F83" s="36">
        <f t="shared" si="51"/>
        <v>2.72</v>
      </c>
      <c r="G83" s="36">
        <f t="shared" si="51"/>
        <v>0</v>
      </c>
      <c r="H83" s="36">
        <f t="shared" si="51"/>
        <v>0</v>
      </c>
      <c r="I83" s="36">
        <f t="shared" si="51"/>
        <v>0</v>
      </c>
      <c r="J83" s="36">
        <f t="shared" si="51"/>
        <v>0</v>
      </c>
      <c r="K83" s="36">
        <f t="shared" si="51"/>
        <v>20.985120000000002</v>
      </c>
      <c r="L83" s="36">
        <f t="shared" si="51"/>
        <v>6.7484799999999998</v>
      </c>
      <c r="M83" s="36">
        <f t="shared" si="51"/>
        <v>0</v>
      </c>
      <c r="N83" s="36">
        <f t="shared" si="51"/>
        <v>0</v>
      </c>
      <c r="O83" s="36">
        <f t="shared" si="51"/>
        <v>0</v>
      </c>
      <c r="P83" s="36">
        <f t="shared" si="51"/>
        <v>0</v>
      </c>
      <c r="Q83" s="36">
        <f t="shared" si="51"/>
        <v>0</v>
      </c>
      <c r="R83" s="36">
        <f t="shared" si="51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51"/>
        <v>25.8</v>
      </c>
      <c r="Y83" s="36">
        <f t="shared" si="51"/>
        <v>0</v>
      </c>
      <c r="Z83" s="36">
        <f t="shared" si="51"/>
        <v>0</v>
      </c>
      <c r="AA83" s="36">
        <f t="shared" si="51"/>
        <v>15.24</v>
      </c>
      <c r="AB83" s="36">
        <f t="shared" si="51"/>
        <v>0</v>
      </c>
      <c r="AC83" s="36">
        <f t="shared" si="51"/>
        <v>0</v>
      </c>
      <c r="AD83" s="36">
        <f t="shared" si="51"/>
        <v>0</v>
      </c>
      <c r="AE83" s="36">
        <f t="shared" si="51"/>
        <v>0</v>
      </c>
      <c r="AF83" s="36">
        <f t="shared" si="51"/>
        <v>0</v>
      </c>
      <c r="AG83" s="36">
        <f t="shared" si="51"/>
        <v>0</v>
      </c>
      <c r="AH83" s="36">
        <f t="shared" si="51"/>
        <v>0</v>
      </c>
      <c r="AI83" s="36">
        <f t="shared" si="51"/>
        <v>7.1099999999999994</v>
      </c>
      <c r="AJ83" s="36">
        <f t="shared" si="51"/>
        <v>0.1736</v>
      </c>
      <c r="AK83" s="36">
        <f t="shared" si="51"/>
        <v>0</v>
      </c>
      <c r="AL83" s="36">
        <f t="shared" si="51"/>
        <v>0</v>
      </c>
      <c r="AM83" s="36">
        <f t="shared" si="51"/>
        <v>0</v>
      </c>
      <c r="AN83" s="36">
        <f t="shared" si="51"/>
        <v>0</v>
      </c>
      <c r="AO83" s="36">
        <f t="shared" si="51"/>
        <v>0</v>
      </c>
      <c r="AP83" s="36">
        <f t="shared" si="51"/>
        <v>0</v>
      </c>
      <c r="AQ83" s="36">
        <f t="shared" si="51"/>
        <v>0</v>
      </c>
      <c r="AR83" s="36">
        <f t="shared" si="51"/>
        <v>0</v>
      </c>
      <c r="AS83" s="36">
        <f t="shared" si="51"/>
        <v>0</v>
      </c>
      <c r="AT83" s="36">
        <f t="shared" si="51"/>
        <v>0</v>
      </c>
      <c r="AU83" s="36">
        <f t="shared" si="51"/>
        <v>0</v>
      </c>
      <c r="AV83" s="36">
        <f t="shared" si="51"/>
        <v>0</v>
      </c>
      <c r="AW83" s="36">
        <f t="shared" si="51"/>
        <v>0</v>
      </c>
      <c r="AX83" s="36">
        <f t="shared" si="51"/>
        <v>0</v>
      </c>
      <c r="AY83" s="36">
        <f t="shared" si="51"/>
        <v>0</v>
      </c>
      <c r="AZ83" s="36">
        <f t="shared" si="51"/>
        <v>2.1972800000000001</v>
      </c>
      <c r="BA83" s="36">
        <f t="shared" si="51"/>
        <v>26.047999999999998</v>
      </c>
      <c r="BB83" s="36">
        <f t="shared" si="51"/>
        <v>51.300000000000004</v>
      </c>
      <c r="BC83" s="36">
        <f t="shared" si="51"/>
        <v>33.479999999999997</v>
      </c>
      <c r="BD83" s="36">
        <f t="shared" si="51"/>
        <v>0</v>
      </c>
      <c r="BE83" s="36">
        <f t="shared" si="51"/>
        <v>0</v>
      </c>
      <c r="BF83" s="36">
        <f t="shared" si="51"/>
        <v>0</v>
      </c>
      <c r="BG83" s="36">
        <f t="shared" si="51"/>
        <v>14.364000000000001</v>
      </c>
      <c r="BH83" s="36">
        <f t="shared" si="51"/>
        <v>2.2560000000000002</v>
      </c>
      <c r="BI83" s="36">
        <f t="shared" si="51"/>
        <v>1.1439999999999999</v>
      </c>
      <c r="BJ83" s="36">
        <f t="shared" si="51"/>
        <v>7.1400000000000006</v>
      </c>
      <c r="BK83" s="36">
        <f t="shared" si="51"/>
        <v>0</v>
      </c>
      <c r="BL83" s="36">
        <f t="shared" si="51"/>
        <v>0</v>
      </c>
      <c r="BM83" s="36">
        <f t="shared" si="51"/>
        <v>0.88883200000000007</v>
      </c>
      <c r="BN83" s="36">
        <f t="shared" si="51"/>
        <v>0.22</v>
      </c>
      <c r="BO83" s="36">
        <f t="shared" ref="BO83" si="52">BO79*BO81</f>
        <v>0</v>
      </c>
      <c r="BP83" s="37">
        <f>SUM(D83:BN83)</f>
        <v>235.43643200000002</v>
      </c>
      <c r="BQ83" s="38">
        <f>BP83/$C$9</f>
        <v>58.859108000000006</v>
      </c>
    </row>
    <row r="84" spans="1:69" ht="17.399999999999999" x14ac:dyDescent="0.35">
      <c r="A84" s="34"/>
      <c r="B84" s="35" t="s">
        <v>32</v>
      </c>
      <c r="C84" s="97"/>
      <c r="D84" s="36">
        <f>D79*D81</f>
        <v>6.9811199999999998</v>
      </c>
      <c r="E84" s="36">
        <f t="shared" ref="E84:BN84" si="53">E79*E81</f>
        <v>10.64</v>
      </c>
      <c r="F84" s="36">
        <f t="shared" si="53"/>
        <v>2.72</v>
      </c>
      <c r="G84" s="36">
        <f t="shared" si="53"/>
        <v>0</v>
      </c>
      <c r="H84" s="36">
        <f t="shared" si="53"/>
        <v>0</v>
      </c>
      <c r="I84" s="36">
        <f t="shared" si="53"/>
        <v>0</v>
      </c>
      <c r="J84" s="36">
        <f t="shared" si="53"/>
        <v>0</v>
      </c>
      <c r="K84" s="36">
        <f t="shared" si="53"/>
        <v>20.985120000000002</v>
      </c>
      <c r="L84" s="36">
        <f t="shared" si="53"/>
        <v>6.7484799999999998</v>
      </c>
      <c r="M84" s="36">
        <f t="shared" si="53"/>
        <v>0</v>
      </c>
      <c r="N84" s="36">
        <f t="shared" si="53"/>
        <v>0</v>
      </c>
      <c r="O84" s="36">
        <f t="shared" si="53"/>
        <v>0</v>
      </c>
      <c r="P84" s="36">
        <f t="shared" si="53"/>
        <v>0</v>
      </c>
      <c r="Q84" s="36">
        <f t="shared" si="53"/>
        <v>0</v>
      </c>
      <c r="R84" s="36">
        <f t="shared" si="53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53"/>
        <v>25.8</v>
      </c>
      <c r="Y84" s="36">
        <f t="shared" si="53"/>
        <v>0</v>
      </c>
      <c r="Z84" s="36">
        <f t="shared" si="53"/>
        <v>0</v>
      </c>
      <c r="AA84" s="36">
        <f t="shared" si="53"/>
        <v>15.24</v>
      </c>
      <c r="AB84" s="36">
        <f t="shared" si="53"/>
        <v>0</v>
      </c>
      <c r="AC84" s="36">
        <f t="shared" si="53"/>
        <v>0</v>
      </c>
      <c r="AD84" s="36">
        <f t="shared" si="53"/>
        <v>0</v>
      </c>
      <c r="AE84" s="36">
        <f t="shared" si="53"/>
        <v>0</v>
      </c>
      <c r="AF84" s="36">
        <f t="shared" si="53"/>
        <v>0</v>
      </c>
      <c r="AG84" s="36">
        <f t="shared" si="53"/>
        <v>0</v>
      </c>
      <c r="AH84" s="36">
        <f t="shared" si="53"/>
        <v>0</v>
      </c>
      <c r="AI84" s="36">
        <f t="shared" si="53"/>
        <v>7.1099999999999994</v>
      </c>
      <c r="AJ84" s="36">
        <f t="shared" si="53"/>
        <v>0.1736</v>
      </c>
      <c r="AK84" s="36">
        <f t="shared" si="53"/>
        <v>0</v>
      </c>
      <c r="AL84" s="36">
        <f t="shared" si="53"/>
        <v>0</v>
      </c>
      <c r="AM84" s="36">
        <f t="shared" si="53"/>
        <v>0</v>
      </c>
      <c r="AN84" s="36">
        <f t="shared" si="53"/>
        <v>0</v>
      </c>
      <c r="AO84" s="36">
        <f t="shared" si="53"/>
        <v>0</v>
      </c>
      <c r="AP84" s="36">
        <f t="shared" si="53"/>
        <v>0</v>
      </c>
      <c r="AQ84" s="36">
        <f t="shared" si="53"/>
        <v>0</v>
      </c>
      <c r="AR84" s="36">
        <f t="shared" si="53"/>
        <v>0</v>
      </c>
      <c r="AS84" s="36">
        <f t="shared" si="53"/>
        <v>0</v>
      </c>
      <c r="AT84" s="36">
        <f t="shared" si="53"/>
        <v>0</v>
      </c>
      <c r="AU84" s="36">
        <f t="shared" si="53"/>
        <v>0</v>
      </c>
      <c r="AV84" s="36">
        <f t="shared" si="53"/>
        <v>0</v>
      </c>
      <c r="AW84" s="36">
        <f t="shared" si="53"/>
        <v>0</v>
      </c>
      <c r="AX84" s="36">
        <f t="shared" si="53"/>
        <v>0</v>
      </c>
      <c r="AY84" s="36">
        <f t="shared" si="53"/>
        <v>0</v>
      </c>
      <c r="AZ84" s="36">
        <f t="shared" si="53"/>
        <v>2.1972800000000001</v>
      </c>
      <c r="BA84" s="36">
        <f t="shared" si="53"/>
        <v>26.047999999999998</v>
      </c>
      <c r="BB84" s="36">
        <f t="shared" si="53"/>
        <v>51.300000000000004</v>
      </c>
      <c r="BC84" s="36">
        <f t="shared" si="53"/>
        <v>33.479999999999997</v>
      </c>
      <c r="BD84" s="36">
        <f t="shared" si="53"/>
        <v>0</v>
      </c>
      <c r="BE84" s="36">
        <f t="shared" si="53"/>
        <v>0</v>
      </c>
      <c r="BF84" s="36">
        <f t="shared" si="53"/>
        <v>0</v>
      </c>
      <c r="BG84" s="36">
        <f t="shared" si="53"/>
        <v>14.364000000000001</v>
      </c>
      <c r="BH84" s="36">
        <f t="shared" si="53"/>
        <v>2.2560000000000002</v>
      </c>
      <c r="BI84" s="36">
        <f t="shared" si="53"/>
        <v>1.1439999999999999</v>
      </c>
      <c r="BJ84" s="36">
        <f t="shared" si="53"/>
        <v>7.1400000000000006</v>
      </c>
      <c r="BK84" s="36">
        <f t="shared" si="53"/>
        <v>0</v>
      </c>
      <c r="BL84" s="36">
        <f t="shared" si="53"/>
        <v>0</v>
      </c>
      <c r="BM84" s="36">
        <f t="shared" si="53"/>
        <v>0.88883200000000007</v>
      </c>
      <c r="BN84" s="36">
        <f t="shared" si="53"/>
        <v>0.22</v>
      </c>
      <c r="BO84" s="36">
        <f t="shared" ref="BO84" si="54">BO79*BO81</f>
        <v>0</v>
      </c>
      <c r="BP84" s="37">
        <f>SUM(D84:BN84)</f>
        <v>235.43643200000002</v>
      </c>
      <c r="BQ84" s="38">
        <f>BP84/$C$9</f>
        <v>58.859108000000006</v>
      </c>
    </row>
    <row r="86" spans="1:69" x14ac:dyDescent="0.3">
      <c r="J86" s="4">
        <v>10</v>
      </c>
      <c r="K86" t="s">
        <v>2</v>
      </c>
      <c r="M86" s="4"/>
      <c r="N86" s="4"/>
      <c r="O86" s="4"/>
      <c r="S86" t="s">
        <v>35</v>
      </c>
    </row>
    <row r="87" spans="1:69" ht="15" customHeight="1" x14ac:dyDescent="0.3">
      <c r="A87" s="88"/>
      <c r="B87" s="42" t="s">
        <v>3</v>
      </c>
      <c r="C87" s="90" t="s">
        <v>4</v>
      </c>
      <c r="D87" s="92" t="str">
        <f t="shared" ref="D87:BJ87" si="55">D69</f>
        <v>Хлеб пшеничный</v>
      </c>
      <c r="E87" s="92" t="str">
        <f t="shared" si="55"/>
        <v>Хлеб ржано-пшеничный</v>
      </c>
      <c r="F87" s="92" t="str">
        <f t="shared" si="55"/>
        <v>Сахар</v>
      </c>
      <c r="G87" s="92" t="str">
        <f t="shared" si="55"/>
        <v>Чай</v>
      </c>
      <c r="H87" s="92" t="str">
        <f t="shared" si="55"/>
        <v>Какао</v>
      </c>
      <c r="I87" s="92" t="str">
        <f t="shared" si="55"/>
        <v>Кофейный напиток</v>
      </c>
      <c r="J87" s="92" t="str">
        <f t="shared" si="55"/>
        <v>Молоко 2,5%</v>
      </c>
      <c r="K87" s="92" t="str">
        <f t="shared" si="55"/>
        <v>Масло сливочное</v>
      </c>
      <c r="L87" s="92" t="str">
        <f t="shared" si="55"/>
        <v>Сметана 15%</v>
      </c>
      <c r="M87" s="92" t="str">
        <f t="shared" si="55"/>
        <v>Молоко сухое</v>
      </c>
      <c r="N87" s="92" t="str">
        <f t="shared" si="55"/>
        <v>Снежок 2,5 %</v>
      </c>
      <c r="O87" s="92" t="str">
        <f t="shared" si="55"/>
        <v>Творог 5%</v>
      </c>
      <c r="P87" s="92" t="str">
        <f t="shared" si="55"/>
        <v>Молоко сгущенное</v>
      </c>
      <c r="Q87" s="92" t="str">
        <f t="shared" si="55"/>
        <v xml:space="preserve">Джем Сава </v>
      </c>
      <c r="R87" s="92" t="str">
        <f t="shared" si="55"/>
        <v>Сыр</v>
      </c>
      <c r="S87" s="92" t="str">
        <f t="shared" si="55"/>
        <v>Зеленый горошек</v>
      </c>
      <c r="T87" s="92" t="str">
        <f t="shared" si="55"/>
        <v>Кукуруза консервирован.</v>
      </c>
      <c r="U87" s="92" t="str">
        <f t="shared" si="55"/>
        <v>Консервы рыбные</v>
      </c>
      <c r="V87" s="92" t="str">
        <f t="shared" si="55"/>
        <v>Огурцы консервирован.</v>
      </c>
      <c r="W87" s="43"/>
      <c r="X87" s="92" t="str">
        <f t="shared" si="55"/>
        <v>Яйцо</v>
      </c>
      <c r="Y87" s="92" t="str">
        <f t="shared" si="55"/>
        <v>Икра кабачковая</v>
      </c>
      <c r="Z87" s="92" t="str">
        <f t="shared" si="55"/>
        <v>Изюм</v>
      </c>
      <c r="AA87" s="92" t="str">
        <f t="shared" si="55"/>
        <v>Курага</v>
      </c>
      <c r="AB87" s="92" t="str">
        <f t="shared" si="55"/>
        <v>Чернослив</v>
      </c>
      <c r="AC87" s="92" t="str">
        <f t="shared" si="55"/>
        <v>Шиповник</v>
      </c>
      <c r="AD87" s="92" t="str">
        <f t="shared" si="55"/>
        <v>Сухофрукты</v>
      </c>
      <c r="AE87" s="92" t="str">
        <f t="shared" si="55"/>
        <v>Ягода свежемороженная</v>
      </c>
      <c r="AF87" s="92" t="str">
        <f t="shared" si="55"/>
        <v>Лимон</v>
      </c>
      <c r="AG87" s="92" t="str">
        <f t="shared" si="55"/>
        <v>Кисель</v>
      </c>
      <c r="AH87" s="92" t="str">
        <f t="shared" si="55"/>
        <v xml:space="preserve">Сок </v>
      </c>
      <c r="AI87" s="92" t="str">
        <f t="shared" si="55"/>
        <v>Макаронные изделия</v>
      </c>
      <c r="AJ87" s="92" t="str">
        <f t="shared" si="55"/>
        <v>Мука</v>
      </c>
      <c r="AK87" s="92" t="str">
        <f t="shared" si="55"/>
        <v>Дрожжи</v>
      </c>
      <c r="AL87" s="92" t="str">
        <f t="shared" si="55"/>
        <v>Печенье</v>
      </c>
      <c r="AM87" s="92" t="str">
        <f t="shared" si="55"/>
        <v>Пряники</v>
      </c>
      <c r="AN87" s="92" t="str">
        <f t="shared" si="55"/>
        <v>Вафли</v>
      </c>
      <c r="AO87" s="92" t="str">
        <f t="shared" si="55"/>
        <v>Конфеты</v>
      </c>
      <c r="AP87" s="92" t="str">
        <f t="shared" si="55"/>
        <v>Повидло Сава</v>
      </c>
      <c r="AQ87" s="92" t="str">
        <f t="shared" si="55"/>
        <v>Крупа геркулес</v>
      </c>
      <c r="AR87" s="92" t="str">
        <f t="shared" si="55"/>
        <v>Крупа горох</v>
      </c>
      <c r="AS87" s="92" t="str">
        <f t="shared" si="55"/>
        <v>Крупа гречневая</v>
      </c>
      <c r="AT87" s="92" t="str">
        <f t="shared" si="55"/>
        <v>Крупа кукурузная</v>
      </c>
      <c r="AU87" s="92" t="str">
        <f t="shared" si="55"/>
        <v>Крупа манная</v>
      </c>
      <c r="AV87" s="92" t="str">
        <f t="shared" si="55"/>
        <v>Крупа перловая</v>
      </c>
      <c r="AW87" s="92" t="str">
        <f t="shared" si="55"/>
        <v>Крупа пшеничная</v>
      </c>
      <c r="AX87" s="92" t="str">
        <f t="shared" si="55"/>
        <v>Крупа пшено</v>
      </c>
      <c r="AY87" s="92" t="str">
        <f t="shared" si="55"/>
        <v>Крупа ячневая</v>
      </c>
      <c r="AZ87" s="92" t="str">
        <f t="shared" si="55"/>
        <v>Рис</v>
      </c>
      <c r="BA87" s="92" t="str">
        <f t="shared" si="55"/>
        <v>Цыпленок бройлер</v>
      </c>
      <c r="BB87" s="92" t="str">
        <f t="shared" si="55"/>
        <v>Филе куриное</v>
      </c>
      <c r="BC87" s="92" t="str">
        <f t="shared" si="55"/>
        <v>Фарш говяжий</v>
      </c>
      <c r="BD87" s="92" t="str">
        <f t="shared" si="55"/>
        <v>Печень куриная</v>
      </c>
      <c r="BE87" s="92" t="str">
        <f t="shared" si="55"/>
        <v>Филе минтая</v>
      </c>
      <c r="BF87" s="92" t="str">
        <f t="shared" si="55"/>
        <v>Филе сельди слабосол.</v>
      </c>
      <c r="BG87" s="92" t="str">
        <f t="shared" si="55"/>
        <v>Картофель</v>
      </c>
      <c r="BH87" s="92" t="str">
        <f t="shared" si="55"/>
        <v>Морковь</v>
      </c>
      <c r="BI87" s="92" t="str">
        <f t="shared" si="55"/>
        <v>Лук</v>
      </c>
      <c r="BJ87" s="92" t="str">
        <f t="shared" si="55"/>
        <v>Капуста</v>
      </c>
      <c r="BK87" s="92" t="str">
        <f>BK69</f>
        <v>Свекла</v>
      </c>
      <c r="BL87" s="92" t="str">
        <f>BL69</f>
        <v>Томатная паста</v>
      </c>
      <c r="BM87" s="92" t="str">
        <f>BM69</f>
        <v>Масло растительное</v>
      </c>
      <c r="BN87" s="92" t="str">
        <f>BN69</f>
        <v>Соль</v>
      </c>
      <c r="BO87" s="92" t="str">
        <f>BO69</f>
        <v>Аскорбиновая кислота</v>
      </c>
      <c r="BP87" s="98" t="s">
        <v>5</v>
      </c>
      <c r="BQ87" s="98" t="s">
        <v>6</v>
      </c>
    </row>
    <row r="88" spans="1:69" ht="36.75" customHeight="1" x14ac:dyDescent="0.3">
      <c r="A88" s="89"/>
      <c r="B88" s="7" t="s">
        <v>7</v>
      </c>
      <c r="C88" s="91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43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8"/>
      <c r="BQ88" s="98"/>
    </row>
    <row r="89" spans="1:69" x14ac:dyDescent="0.3">
      <c r="A89" s="93" t="s">
        <v>20</v>
      </c>
      <c r="B89" s="13" t="s">
        <v>21</v>
      </c>
      <c r="C89" s="94">
        <f>$F$6</f>
        <v>4</v>
      </c>
      <c r="D89" s="13">
        <f>D21</f>
        <v>0</v>
      </c>
      <c r="E89" s="13">
        <f t="shared" ref="E89:BN93" si="56">E21</f>
        <v>0</v>
      </c>
      <c r="F89" s="13">
        <f t="shared" si="56"/>
        <v>0.01</v>
      </c>
      <c r="G89" s="13">
        <f t="shared" si="56"/>
        <v>0</v>
      </c>
      <c r="H89" s="13">
        <f t="shared" si="56"/>
        <v>0</v>
      </c>
      <c r="I89" s="13">
        <f t="shared" si="56"/>
        <v>0</v>
      </c>
      <c r="J89" s="13">
        <f t="shared" si="56"/>
        <v>0</v>
      </c>
      <c r="K89" s="13">
        <f t="shared" si="56"/>
        <v>0</v>
      </c>
      <c r="L89" s="13">
        <f t="shared" si="56"/>
        <v>0</v>
      </c>
      <c r="M89" s="13">
        <f t="shared" si="56"/>
        <v>0</v>
      </c>
      <c r="N89" s="13">
        <f t="shared" si="56"/>
        <v>0</v>
      </c>
      <c r="O89" s="13">
        <f t="shared" si="56"/>
        <v>0</v>
      </c>
      <c r="P89" s="13">
        <f t="shared" si="56"/>
        <v>0</v>
      </c>
      <c r="Q89" s="13">
        <f t="shared" si="56"/>
        <v>0</v>
      </c>
      <c r="R89" s="13">
        <f t="shared" si="56"/>
        <v>0</v>
      </c>
      <c r="S89" s="13">
        <f t="shared" si="56"/>
        <v>0</v>
      </c>
      <c r="T89" s="13">
        <f t="shared" si="56"/>
        <v>0</v>
      </c>
      <c r="U89" s="13">
        <f t="shared" si="56"/>
        <v>0</v>
      </c>
      <c r="V89" s="13">
        <f t="shared" si="56"/>
        <v>0</v>
      </c>
      <c r="W89" s="13">
        <f t="shared" si="56"/>
        <v>0</v>
      </c>
      <c r="X89" s="13">
        <f t="shared" si="56"/>
        <v>0</v>
      </c>
      <c r="Y89" s="13">
        <f t="shared" si="56"/>
        <v>0</v>
      </c>
      <c r="Z89" s="13">
        <f t="shared" si="56"/>
        <v>0</v>
      </c>
      <c r="AA89" s="13">
        <f t="shared" si="56"/>
        <v>0</v>
      </c>
      <c r="AB89" s="13">
        <f t="shared" si="56"/>
        <v>0</v>
      </c>
      <c r="AC89" s="13">
        <f t="shared" si="56"/>
        <v>8.0000000000000002E-3</v>
      </c>
      <c r="AD89" s="13">
        <f t="shared" si="56"/>
        <v>0</v>
      </c>
      <c r="AE89" s="13">
        <f t="shared" si="56"/>
        <v>0</v>
      </c>
      <c r="AF89" s="13">
        <f t="shared" si="56"/>
        <v>0</v>
      </c>
      <c r="AG89" s="13">
        <f t="shared" si="56"/>
        <v>0</v>
      </c>
      <c r="AH89" s="13">
        <f t="shared" si="56"/>
        <v>0</v>
      </c>
      <c r="AI89" s="13">
        <f t="shared" si="56"/>
        <v>0</v>
      </c>
      <c r="AJ89" s="13">
        <f t="shared" si="56"/>
        <v>0</v>
      </c>
      <c r="AK89" s="13">
        <f t="shared" si="56"/>
        <v>0</v>
      </c>
      <c r="AL89" s="13">
        <f t="shared" si="56"/>
        <v>0</v>
      </c>
      <c r="AM89" s="13">
        <f t="shared" si="56"/>
        <v>0</v>
      </c>
      <c r="AN89" s="13">
        <f t="shared" si="56"/>
        <v>0</v>
      </c>
      <c r="AO89" s="13">
        <f t="shared" si="56"/>
        <v>0</v>
      </c>
      <c r="AP89" s="13">
        <f t="shared" si="56"/>
        <v>0</v>
      </c>
      <c r="AQ89" s="13">
        <f t="shared" si="56"/>
        <v>0</v>
      </c>
      <c r="AR89" s="13">
        <f t="shared" si="56"/>
        <v>0</v>
      </c>
      <c r="AS89" s="13">
        <f t="shared" si="56"/>
        <v>0</v>
      </c>
      <c r="AT89" s="13">
        <f t="shared" si="56"/>
        <v>0</v>
      </c>
      <c r="AU89" s="13">
        <f t="shared" si="56"/>
        <v>0</v>
      </c>
      <c r="AV89" s="13">
        <f t="shared" si="56"/>
        <v>0</v>
      </c>
      <c r="AW89" s="13">
        <f t="shared" si="56"/>
        <v>0</v>
      </c>
      <c r="AX89" s="13">
        <f t="shared" si="56"/>
        <v>0</v>
      </c>
      <c r="AY89" s="13">
        <f t="shared" si="56"/>
        <v>0</v>
      </c>
      <c r="AZ89" s="13">
        <f t="shared" si="56"/>
        <v>0</v>
      </c>
      <c r="BA89" s="13">
        <f t="shared" si="56"/>
        <v>0</v>
      </c>
      <c r="BB89" s="13">
        <f t="shared" si="56"/>
        <v>0</v>
      </c>
      <c r="BC89" s="13">
        <f t="shared" si="56"/>
        <v>0</v>
      </c>
      <c r="BD89" s="13">
        <f t="shared" si="56"/>
        <v>0</v>
      </c>
      <c r="BE89" s="13">
        <f t="shared" si="56"/>
        <v>0</v>
      </c>
      <c r="BF89" s="13">
        <f t="shared" si="56"/>
        <v>0</v>
      </c>
      <c r="BG89" s="13">
        <f t="shared" si="56"/>
        <v>0</v>
      </c>
      <c r="BH89" s="13">
        <f t="shared" si="56"/>
        <v>0</v>
      </c>
      <c r="BI89" s="13">
        <f t="shared" si="56"/>
        <v>0</v>
      </c>
      <c r="BJ89" s="13">
        <f t="shared" si="56"/>
        <v>0</v>
      </c>
      <c r="BK89" s="13">
        <f t="shared" si="56"/>
        <v>0</v>
      </c>
      <c r="BL89" s="13">
        <f t="shared" si="56"/>
        <v>0</v>
      </c>
      <c r="BM89" s="13">
        <f t="shared" si="56"/>
        <v>0</v>
      </c>
      <c r="BN89" s="13">
        <f t="shared" si="56"/>
        <v>0</v>
      </c>
      <c r="BO89" s="13">
        <f t="shared" ref="BO89:BO92" si="57">BO21</f>
        <v>0</v>
      </c>
    </row>
    <row r="90" spans="1:69" x14ac:dyDescent="0.3">
      <c r="A90" s="93"/>
      <c r="B90" s="13" t="s">
        <v>22</v>
      </c>
      <c r="C90" s="95"/>
      <c r="D90" s="13">
        <f>D22</f>
        <v>0</v>
      </c>
      <c r="E90" s="13">
        <f t="shared" si="56"/>
        <v>0</v>
      </c>
      <c r="F90" s="13">
        <f t="shared" si="56"/>
        <v>1.5E-3</v>
      </c>
      <c r="G90" s="13">
        <f t="shared" si="56"/>
        <v>0</v>
      </c>
      <c r="H90" s="13">
        <f t="shared" si="56"/>
        <v>0</v>
      </c>
      <c r="I90" s="13">
        <f t="shared" si="56"/>
        <v>0</v>
      </c>
      <c r="J90" s="13">
        <f t="shared" si="56"/>
        <v>0</v>
      </c>
      <c r="K90" s="13">
        <f t="shared" si="56"/>
        <v>2E-3</v>
      </c>
      <c r="L90" s="13">
        <f t="shared" si="56"/>
        <v>0</v>
      </c>
      <c r="M90" s="13">
        <f t="shared" si="56"/>
        <v>0</v>
      </c>
      <c r="N90" s="13">
        <f t="shared" si="56"/>
        <v>0</v>
      </c>
      <c r="O90" s="13">
        <f t="shared" si="56"/>
        <v>0</v>
      </c>
      <c r="P90" s="13">
        <f t="shared" si="56"/>
        <v>0</v>
      </c>
      <c r="Q90" s="13">
        <f t="shared" si="56"/>
        <v>0</v>
      </c>
      <c r="R90" s="13">
        <f t="shared" si="56"/>
        <v>0</v>
      </c>
      <c r="S90" s="13">
        <f t="shared" si="56"/>
        <v>0</v>
      </c>
      <c r="T90" s="13">
        <f t="shared" si="56"/>
        <v>0</v>
      </c>
      <c r="U90" s="13">
        <f t="shared" si="56"/>
        <v>0</v>
      </c>
      <c r="V90" s="13">
        <f t="shared" si="56"/>
        <v>0</v>
      </c>
      <c r="W90" s="13">
        <f t="shared" si="56"/>
        <v>0</v>
      </c>
      <c r="X90" s="13">
        <f t="shared" si="56"/>
        <v>4.1666000000000002E-2</v>
      </c>
      <c r="Y90" s="13">
        <f t="shared" si="56"/>
        <v>0</v>
      </c>
      <c r="Z90" s="13">
        <f t="shared" si="56"/>
        <v>0</v>
      </c>
      <c r="AA90" s="13">
        <f t="shared" si="56"/>
        <v>0</v>
      </c>
      <c r="AB90" s="13">
        <f t="shared" si="56"/>
        <v>0</v>
      </c>
      <c r="AC90" s="13">
        <f t="shared" si="56"/>
        <v>0</v>
      </c>
      <c r="AD90" s="13">
        <f t="shared" si="56"/>
        <v>0</v>
      </c>
      <c r="AE90" s="13">
        <f t="shared" si="56"/>
        <v>0</v>
      </c>
      <c r="AF90" s="13">
        <f t="shared" si="56"/>
        <v>0</v>
      </c>
      <c r="AG90" s="13">
        <f t="shared" si="56"/>
        <v>0</v>
      </c>
      <c r="AH90" s="13">
        <f t="shared" si="56"/>
        <v>0</v>
      </c>
      <c r="AI90" s="13">
        <f t="shared" si="56"/>
        <v>0</v>
      </c>
      <c r="AJ90" s="13">
        <f t="shared" si="56"/>
        <v>0.04</v>
      </c>
      <c r="AK90" s="13">
        <f t="shared" si="56"/>
        <v>1.1999999999999999E-3</v>
      </c>
      <c r="AL90" s="13">
        <f t="shared" si="56"/>
        <v>0</v>
      </c>
      <c r="AM90" s="13">
        <f t="shared" si="56"/>
        <v>0</v>
      </c>
      <c r="AN90" s="13">
        <f t="shared" si="56"/>
        <v>0</v>
      </c>
      <c r="AO90" s="13">
        <f t="shared" si="56"/>
        <v>0</v>
      </c>
      <c r="AP90" s="13">
        <f t="shared" si="56"/>
        <v>1.4E-2</v>
      </c>
      <c r="AQ90" s="13">
        <f t="shared" si="56"/>
        <v>0</v>
      </c>
      <c r="AR90" s="13">
        <f t="shared" si="56"/>
        <v>0</v>
      </c>
      <c r="AS90" s="13">
        <f t="shared" si="56"/>
        <v>0</v>
      </c>
      <c r="AT90" s="13">
        <f t="shared" si="56"/>
        <v>0</v>
      </c>
      <c r="AU90" s="13">
        <f t="shared" si="56"/>
        <v>0</v>
      </c>
      <c r="AV90" s="13">
        <f t="shared" si="56"/>
        <v>0</v>
      </c>
      <c r="AW90" s="13">
        <f t="shared" si="56"/>
        <v>0</v>
      </c>
      <c r="AX90" s="13">
        <f t="shared" si="56"/>
        <v>0</v>
      </c>
      <c r="AY90" s="13">
        <f t="shared" si="56"/>
        <v>0</v>
      </c>
      <c r="AZ90" s="13">
        <f t="shared" si="56"/>
        <v>0</v>
      </c>
      <c r="BA90" s="13">
        <f t="shared" si="56"/>
        <v>0</v>
      </c>
      <c r="BB90" s="13">
        <f t="shared" si="56"/>
        <v>0</v>
      </c>
      <c r="BC90" s="13">
        <f t="shared" si="56"/>
        <v>0</v>
      </c>
      <c r="BD90" s="13">
        <f t="shared" si="56"/>
        <v>0</v>
      </c>
      <c r="BE90" s="13">
        <f t="shared" si="56"/>
        <v>0</v>
      </c>
      <c r="BF90" s="13">
        <f t="shared" si="56"/>
        <v>0</v>
      </c>
      <c r="BG90" s="13">
        <f t="shared" si="56"/>
        <v>0</v>
      </c>
      <c r="BH90" s="13">
        <f t="shared" si="56"/>
        <v>0</v>
      </c>
      <c r="BI90" s="13">
        <f t="shared" si="56"/>
        <v>0</v>
      </c>
      <c r="BJ90" s="13">
        <f t="shared" si="56"/>
        <v>0</v>
      </c>
      <c r="BK90" s="13">
        <f t="shared" si="56"/>
        <v>0</v>
      </c>
      <c r="BL90" s="13">
        <f t="shared" si="56"/>
        <v>0</v>
      </c>
      <c r="BM90" s="13">
        <f t="shared" si="56"/>
        <v>8.9999999999999998E-4</v>
      </c>
      <c r="BN90" s="13">
        <f t="shared" si="56"/>
        <v>0</v>
      </c>
      <c r="BO90" s="13">
        <f t="shared" si="57"/>
        <v>0</v>
      </c>
    </row>
    <row r="91" spans="1:69" x14ac:dyDescent="0.3">
      <c r="A91" s="93"/>
      <c r="B91" s="13"/>
      <c r="C91" s="95"/>
      <c r="D91" s="13">
        <f>D23</f>
        <v>0</v>
      </c>
      <c r="E91" s="13">
        <f t="shared" si="56"/>
        <v>0</v>
      </c>
      <c r="F91" s="13">
        <f t="shared" si="56"/>
        <v>0</v>
      </c>
      <c r="G91" s="13">
        <f t="shared" si="56"/>
        <v>0</v>
      </c>
      <c r="H91" s="13">
        <f t="shared" si="56"/>
        <v>0</v>
      </c>
      <c r="I91" s="13">
        <f t="shared" si="56"/>
        <v>0</v>
      </c>
      <c r="J91" s="13">
        <f t="shared" si="56"/>
        <v>0</v>
      </c>
      <c r="K91" s="13">
        <f t="shared" si="56"/>
        <v>0</v>
      </c>
      <c r="L91" s="13">
        <f t="shared" si="56"/>
        <v>0</v>
      </c>
      <c r="M91" s="13">
        <f t="shared" si="56"/>
        <v>0</v>
      </c>
      <c r="N91" s="13">
        <f t="shared" si="56"/>
        <v>0</v>
      </c>
      <c r="O91" s="13">
        <f t="shared" si="56"/>
        <v>0</v>
      </c>
      <c r="P91" s="13">
        <f t="shared" si="56"/>
        <v>0</v>
      </c>
      <c r="Q91" s="13">
        <f t="shared" si="56"/>
        <v>0</v>
      </c>
      <c r="R91" s="13">
        <f t="shared" si="56"/>
        <v>0</v>
      </c>
      <c r="S91" s="13">
        <f t="shared" si="56"/>
        <v>0</v>
      </c>
      <c r="T91" s="13">
        <f t="shared" si="56"/>
        <v>0</v>
      </c>
      <c r="U91" s="13">
        <f t="shared" si="56"/>
        <v>0</v>
      </c>
      <c r="V91" s="13">
        <f t="shared" si="56"/>
        <v>0</v>
      </c>
      <c r="W91" s="13">
        <f t="shared" si="56"/>
        <v>0</v>
      </c>
      <c r="X91" s="13">
        <f t="shared" si="56"/>
        <v>0</v>
      </c>
      <c r="Y91" s="13">
        <f t="shared" si="56"/>
        <v>0</v>
      </c>
      <c r="Z91" s="13">
        <f t="shared" si="56"/>
        <v>0</v>
      </c>
      <c r="AA91" s="13">
        <f t="shared" si="56"/>
        <v>0</v>
      </c>
      <c r="AB91" s="13">
        <f t="shared" si="56"/>
        <v>0</v>
      </c>
      <c r="AC91" s="13">
        <f t="shared" si="56"/>
        <v>0</v>
      </c>
      <c r="AD91" s="13">
        <f t="shared" si="56"/>
        <v>0</v>
      </c>
      <c r="AE91" s="13">
        <f t="shared" si="56"/>
        <v>0</v>
      </c>
      <c r="AF91" s="13">
        <f t="shared" si="56"/>
        <v>0</v>
      </c>
      <c r="AG91" s="13">
        <f t="shared" si="56"/>
        <v>0</v>
      </c>
      <c r="AH91" s="13">
        <f t="shared" si="56"/>
        <v>0</v>
      </c>
      <c r="AI91" s="13">
        <f t="shared" si="56"/>
        <v>0</v>
      </c>
      <c r="AJ91" s="13">
        <f t="shared" si="56"/>
        <v>0</v>
      </c>
      <c r="AK91" s="13">
        <f t="shared" si="56"/>
        <v>0</v>
      </c>
      <c r="AL91" s="13">
        <f t="shared" si="56"/>
        <v>0</v>
      </c>
      <c r="AM91" s="13">
        <f t="shared" si="56"/>
        <v>0</v>
      </c>
      <c r="AN91" s="13">
        <f t="shared" si="56"/>
        <v>0</v>
      </c>
      <c r="AO91" s="13">
        <f t="shared" si="56"/>
        <v>0</v>
      </c>
      <c r="AP91" s="13">
        <f t="shared" si="56"/>
        <v>0</v>
      </c>
      <c r="AQ91" s="13">
        <f t="shared" si="56"/>
        <v>0</v>
      </c>
      <c r="AR91" s="13">
        <f t="shared" si="56"/>
        <v>0</v>
      </c>
      <c r="AS91" s="13">
        <f t="shared" si="56"/>
        <v>0</v>
      </c>
      <c r="AT91" s="13">
        <f t="shared" si="56"/>
        <v>0</v>
      </c>
      <c r="AU91" s="13">
        <f t="shared" si="56"/>
        <v>0</v>
      </c>
      <c r="AV91" s="13">
        <f t="shared" si="56"/>
        <v>0</v>
      </c>
      <c r="AW91" s="13">
        <f t="shared" si="56"/>
        <v>0</v>
      </c>
      <c r="AX91" s="13">
        <f t="shared" si="56"/>
        <v>0</v>
      </c>
      <c r="AY91" s="13">
        <f t="shared" si="56"/>
        <v>0</v>
      </c>
      <c r="AZ91" s="13">
        <f t="shared" si="56"/>
        <v>0</v>
      </c>
      <c r="BA91" s="13">
        <f t="shared" si="56"/>
        <v>0</v>
      </c>
      <c r="BB91" s="13">
        <f t="shared" si="56"/>
        <v>0</v>
      </c>
      <c r="BC91" s="13">
        <f t="shared" si="56"/>
        <v>0</v>
      </c>
      <c r="BD91" s="13">
        <f t="shared" si="56"/>
        <v>0</v>
      </c>
      <c r="BE91" s="13">
        <f t="shared" si="56"/>
        <v>0</v>
      </c>
      <c r="BF91" s="13">
        <f t="shared" si="56"/>
        <v>0</v>
      </c>
      <c r="BG91" s="13">
        <f t="shared" si="56"/>
        <v>0</v>
      </c>
      <c r="BH91" s="13">
        <f t="shared" si="56"/>
        <v>0</v>
      </c>
      <c r="BI91" s="13">
        <f t="shared" si="56"/>
        <v>0</v>
      </c>
      <c r="BJ91" s="13">
        <f t="shared" si="56"/>
        <v>0</v>
      </c>
      <c r="BK91" s="13">
        <f t="shared" si="56"/>
        <v>0</v>
      </c>
      <c r="BL91" s="13">
        <f t="shared" si="56"/>
        <v>0</v>
      </c>
      <c r="BM91" s="13">
        <f t="shared" si="56"/>
        <v>0</v>
      </c>
      <c r="BN91" s="13">
        <f t="shared" si="56"/>
        <v>0</v>
      </c>
      <c r="BO91" s="13">
        <f t="shared" si="57"/>
        <v>0</v>
      </c>
    </row>
    <row r="92" spans="1:69" x14ac:dyDescent="0.3">
      <c r="A92" s="93"/>
      <c r="B92" s="13"/>
      <c r="C92" s="95"/>
      <c r="D92" s="13">
        <f>D24</f>
        <v>0</v>
      </c>
      <c r="E92" s="13">
        <f t="shared" si="56"/>
        <v>0</v>
      </c>
      <c r="F92" s="13">
        <f t="shared" si="56"/>
        <v>0</v>
      </c>
      <c r="G92" s="13">
        <f t="shared" si="56"/>
        <v>0</v>
      </c>
      <c r="H92" s="13">
        <f t="shared" si="56"/>
        <v>0</v>
      </c>
      <c r="I92" s="13">
        <f t="shared" si="56"/>
        <v>0</v>
      </c>
      <c r="J92" s="13">
        <f t="shared" si="56"/>
        <v>0</v>
      </c>
      <c r="K92" s="13">
        <f t="shared" si="56"/>
        <v>0</v>
      </c>
      <c r="L92" s="13">
        <f t="shared" si="56"/>
        <v>0</v>
      </c>
      <c r="M92" s="13">
        <f t="shared" si="56"/>
        <v>0</v>
      </c>
      <c r="N92" s="13">
        <f t="shared" si="56"/>
        <v>0</v>
      </c>
      <c r="O92" s="13">
        <f t="shared" si="56"/>
        <v>0</v>
      </c>
      <c r="P92" s="13">
        <f t="shared" si="56"/>
        <v>0</v>
      </c>
      <c r="Q92" s="13">
        <f t="shared" si="56"/>
        <v>0</v>
      </c>
      <c r="R92" s="13">
        <f t="shared" si="56"/>
        <v>0</v>
      </c>
      <c r="S92" s="13">
        <f t="shared" si="56"/>
        <v>0</v>
      </c>
      <c r="T92" s="13">
        <f t="shared" si="56"/>
        <v>0</v>
      </c>
      <c r="U92" s="13">
        <f t="shared" si="56"/>
        <v>0</v>
      </c>
      <c r="V92" s="13">
        <f t="shared" si="56"/>
        <v>0</v>
      </c>
      <c r="W92" s="13">
        <f t="shared" si="56"/>
        <v>0</v>
      </c>
      <c r="X92" s="13">
        <f t="shared" si="56"/>
        <v>0</v>
      </c>
      <c r="Y92" s="13">
        <f t="shared" si="56"/>
        <v>0</v>
      </c>
      <c r="Z92" s="13">
        <f t="shared" si="56"/>
        <v>0</v>
      </c>
      <c r="AA92" s="13">
        <f t="shared" si="56"/>
        <v>0</v>
      </c>
      <c r="AB92" s="13">
        <f t="shared" si="56"/>
        <v>0</v>
      </c>
      <c r="AC92" s="13">
        <f t="shared" si="56"/>
        <v>0</v>
      </c>
      <c r="AD92" s="13">
        <f t="shared" si="56"/>
        <v>0</v>
      </c>
      <c r="AE92" s="13">
        <f t="shared" si="56"/>
        <v>0</v>
      </c>
      <c r="AF92" s="13">
        <f t="shared" si="56"/>
        <v>0</v>
      </c>
      <c r="AG92" s="13">
        <f t="shared" si="56"/>
        <v>0</v>
      </c>
      <c r="AH92" s="13">
        <f t="shared" si="56"/>
        <v>0</v>
      </c>
      <c r="AI92" s="13">
        <f t="shared" si="56"/>
        <v>0</v>
      </c>
      <c r="AJ92" s="13">
        <f t="shared" si="56"/>
        <v>0</v>
      </c>
      <c r="AK92" s="13">
        <f t="shared" si="56"/>
        <v>0</v>
      </c>
      <c r="AL92" s="13">
        <f t="shared" si="56"/>
        <v>0</v>
      </c>
      <c r="AM92" s="13">
        <f t="shared" si="56"/>
        <v>0</v>
      </c>
      <c r="AN92" s="13">
        <f t="shared" si="56"/>
        <v>0</v>
      </c>
      <c r="AO92" s="13">
        <f t="shared" si="56"/>
        <v>0</v>
      </c>
      <c r="AP92" s="13">
        <f t="shared" si="56"/>
        <v>0</v>
      </c>
      <c r="AQ92" s="13">
        <f t="shared" si="56"/>
        <v>0</v>
      </c>
      <c r="AR92" s="13">
        <f t="shared" si="56"/>
        <v>0</v>
      </c>
      <c r="AS92" s="13">
        <f t="shared" si="56"/>
        <v>0</v>
      </c>
      <c r="AT92" s="13">
        <f t="shared" si="56"/>
        <v>0</v>
      </c>
      <c r="AU92" s="13">
        <f t="shared" si="56"/>
        <v>0</v>
      </c>
      <c r="AV92" s="13">
        <f t="shared" si="56"/>
        <v>0</v>
      </c>
      <c r="AW92" s="13">
        <f t="shared" si="56"/>
        <v>0</v>
      </c>
      <c r="AX92" s="13">
        <f t="shared" si="56"/>
        <v>0</v>
      </c>
      <c r="AY92" s="13">
        <f t="shared" si="56"/>
        <v>0</v>
      </c>
      <c r="AZ92" s="13">
        <f t="shared" si="56"/>
        <v>0</v>
      </c>
      <c r="BA92" s="13">
        <f t="shared" si="56"/>
        <v>0</v>
      </c>
      <c r="BB92" s="13">
        <f t="shared" si="56"/>
        <v>0</v>
      </c>
      <c r="BC92" s="13">
        <f t="shared" si="56"/>
        <v>0</v>
      </c>
      <c r="BD92" s="13">
        <f t="shared" si="56"/>
        <v>0</v>
      </c>
      <c r="BE92" s="13">
        <f t="shared" si="56"/>
        <v>0</v>
      </c>
      <c r="BF92" s="13">
        <f t="shared" si="56"/>
        <v>0</v>
      </c>
      <c r="BG92" s="13">
        <f t="shared" si="56"/>
        <v>0</v>
      </c>
      <c r="BH92" s="13">
        <f t="shared" si="56"/>
        <v>0</v>
      </c>
      <c r="BI92" s="13">
        <f t="shared" si="56"/>
        <v>0</v>
      </c>
      <c r="BJ92" s="13">
        <f t="shared" si="56"/>
        <v>0</v>
      </c>
      <c r="BK92" s="13">
        <f t="shared" si="56"/>
        <v>0</v>
      </c>
      <c r="BL92" s="13">
        <f t="shared" si="56"/>
        <v>0</v>
      </c>
      <c r="BM92" s="13">
        <f t="shared" si="56"/>
        <v>0</v>
      </c>
      <c r="BN92" s="13">
        <f t="shared" si="56"/>
        <v>0</v>
      </c>
      <c r="BO92" s="13">
        <f t="shared" si="57"/>
        <v>0</v>
      </c>
    </row>
    <row r="93" spans="1:69" x14ac:dyDescent="0.3">
      <c r="A93" s="93"/>
      <c r="B93" s="13"/>
      <c r="C93" s="96"/>
      <c r="D93" s="13">
        <f>D25</f>
        <v>0</v>
      </c>
      <c r="E93" s="13">
        <f t="shared" si="56"/>
        <v>0</v>
      </c>
      <c r="F93" s="13">
        <f t="shared" si="56"/>
        <v>0</v>
      </c>
      <c r="G93" s="13">
        <f t="shared" si="56"/>
        <v>0</v>
      </c>
      <c r="H93" s="13">
        <f t="shared" si="56"/>
        <v>0</v>
      </c>
      <c r="I93" s="13">
        <f t="shared" si="56"/>
        <v>0</v>
      </c>
      <c r="J93" s="13">
        <f t="shared" si="56"/>
        <v>0</v>
      </c>
      <c r="K93" s="13">
        <f t="shared" si="56"/>
        <v>0</v>
      </c>
      <c r="L93" s="13">
        <f t="shared" ref="L93:BN93" si="58">L25</f>
        <v>0</v>
      </c>
      <c r="M93" s="13">
        <f t="shared" si="58"/>
        <v>0</v>
      </c>
      <c r="N93" s="13">
        <f t="shared" si="58"/>
        <v>0</v>
      </c>
      <c r="O93" s="13">
        <f t="shared" si="58"/>
        <v>0</v>
      </c>
      <c r="P93" s="13">
        <f t="shared" si="58"/>
        <v>0</v>
      </c>
      <c r="Q93" s="13">
        <f t="shared" si="58"/>
        <v>0</v>
      </c>
      <c r="R93" s="13">
        <f t="shared" si="58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58"/>
        <v>0</v>
      </c>
      <c r="Y93" s="13">
        <f t="shared" si="58"/>
        <v>0</v>
      </c>
      <c r="Z93" s="13">
        <f t="shared" si="58"/>
        <v>0</v>
      </c>
      <c r="AA93" s="13">
        <f t="shared" si="58"/>
        <v>0</v>
      </c>
      <c r="AB93" s="13">
        <f t="shared" si="58"/>
        <v>0</v>
      </c>
      <c r="AC93" s="13">
        <f t="shared" si="58"/>
        <v>0</v>
      </c>
      <c r="AD93" s="13">
        <f t="shared" si="58"/>
        <v>0</v>
      </c>
      <c r="AE93" s="13">
        <f t="shared" si="58"/>
        <v>0</v>
      </c>
      <c r="AF93" s="13">
        <f t="shared" si="58"/>
        <v>0</v>
      </c>
      <c r="AG93" s="13">
        <f t="shared" si="58"/>
        <v>0</v>
      </c>
      <c r="AH93" s="13">
        <f t="shared" si="58"/>
        <v>0</v>
      </c>
      <c r="AI93" s="13">
        <f t="shared" si="58"/>
        <v>0</v>
      </c>
      <c r="AJ93" s="13">
        <f t="shared" si="58"/>
        <v>0</v>
      </c>
      <c r="AK93" s="13">
        <f t="shared" si="58"/>
        <v>0</v>
      </c>
      <c r="AL93" s="13">
        <f t="shared" si="58"/>
        <v>0</v>
      </c>
      <c r="AM93" s="13">
        <f t="shared" si="58"/>
        <v>0</v>
      </c>
      <c r="AN93" s="13">
        <f t="shared" si="58"/>
        <v>0</v>
      </c>
      <c r="AO93" s="13">
        <f t="shared" si="58"/>
        <v>0</v>
      </c>
      <c r="AP93" s="13">
        <f t="shared" si="58"/>
        <v>0</v>
      </c>
      <c r="AQ93" s="13">
        <f t="shared" si="58"/>
        <v>0</v>
      </c>
      <c r="AR93" s="13">
        <f t="shared" si="58"/>
        <v>0</v>
      </c>
      <c r="AS93" s="13">
        <f t="shared" si="58"/>
        <v>0</v>
      </c>
      <c r="AT93" s="13">
        <f t="shared" si="58"/>
        <v>0</v>
      </c>
      <c r="AU93" s="13">
        <f t="shared" si="58"/>
        <v>0</v>
      </c>
      <c r="AV93" s="13">
        <f t="shared" si="58"/>
        <v>0</v>
      </c>
      <c r="AW93" s="13">
        <f t="shared" si="58"/>
        <v>0</v>
      </c>
      <c r="AX93" s="13">
        <f t="shared" si="58"/>
        <v>0</v>
      </c>
      <c r="AY93" s="13">
        <f t="shared" si="58"/>
        <v>0</v>
      </c>
      <c r="AZ93" s="13">
        <f t="shared" si="58"/>
        <v>0</v>
      </c>
      <c r="BA93" s="13">
        <f t="shared" si="58"/>
        <v>0</v>
      </c>
      <c r="BB93" s="13">
        <f t="shared" si="58"/>
        <v>0</v>
      </c>
      <c r="BC93" s="13">
        <f t="shared" si="58"/>
        <v>0</v>
      </c>
      <c r="BD93" s="13">
        <f t="shared" si="58"/>
        <v>0</v>
      </c>
      <c r="BE93" s="13">
        <f t="shared" si="58"/>
        <v>0</v>
      </c>
      <c r="BF93" s="13">
        <f t="shared" si="58"/>
        <v>0</v>
      </c>
      <c r="BG93" s="13">
        <f t="shared" si="58"/>
        <v>0</v>
      </c>
      <c r="BH93" s="13">
        <f t="shared" si="58"/>
        <v>0</v>
      </c>
      <c r="BI93" s="13">
        <f t="shared" si="58"/>
        <v>0</v>
      </c>
      <c r="BJ93" s="13">
        <f t="shared" si="58"/>
        <v>0</v>
      </c>
      <c r="BK93" s="13">
        <f t="shared" si="58"/>
        <v>0</v>
      </c>
      <c r="BL93" s="13">
        <f t="shared" si="58"/>
        <v>0</v>
      </c>
      <c r="BM93" s="13">
        <f t="shared" si="58"/>
        <v>0</v>
      </c>
      <c r="BN93" s="13">
        <f t="shared" si="58"/>
        <v>0</v>
      </c>
      <c r="BO93" s="13">
        <f t="shared" ref="BO93" si="59">BO25</f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N94" si="60">SUM(E89:E93)</f>
        <v>0</v>
      </c>
      <c r="F94" s="33">
        <f t="shared" si="60"/>
        <v>1.15E-2</v>
      </c>
      <c r="G94" s="33">
        <f t="shared" si="60"/>
        <v>0</v>
      </c>
      <c r="H94" s="33">
        <f t="shared" si="60"/>
        <v>0</v>
      </c>
      <c r="I94" s="33">
        <f t="shared" si="60"/>
        <v>0</v>
      </c>
      <c r="J94" s="33">
        <f t="shared" si="60"/>
        <v>0</v>
      </c>
      <c r="K94" s="33">
        <f t="shared" si="60"/>
        <v>2E-3</v>
      </c>
      <c r="L94" s="33">
        <f t="shared" si="60"/>
        <v>0</v>
      </c>
      <c r="M94" s="33">
        <f t="shared" si="60"/>
        <v>0</v>
      </c>
      <c r="N94" s="33">
        <f t="shared" si="60"/>
        <v>0</v>
      </c>
      <c r="O94" s="33">
        <f t="shared" si="60"/>
        <v>0</v>
      </c>
      <c r="P94" s="33">
        <f t="shared" si="60"/>
        <v>0</v>
      </c>
      <c r="Q94" s="33">
        <f t="shared" si="60"/>
        <v>0</v>
      </c>
      <c r="R94" s="33">
        <f t="shared" si="60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60"/>
        <v>4.1666000000000002E-2</v>
      </c>
      <c r="Y94" s="33">
        <f t="shared" si="60"/>
        <v>0</v>
      </c>
      <c r="Z94" s="33">
        <f t="shared" si="60"/>
        <v>0</v>
      </c>
      <c r="AA94" s="33">
        <f t="shared" si="60"/>
        <v>0</v>
      </c>
      <c r="AB94" s="33">
        <f t="shared" si="60"/>
        <v>0</v>
      </c>
      <c r="AC94" s="33">
        <f t="shared" si="60"/>
        <v>8.0000000000000002E-3</v>
      </c>
      <c r="AD94" s="33">
        <f t="shared" si="60"/>
        <v>0</v>
      </c>
      <c r="AE94" s="33">
        <f t="shared" si="60"/>
        <v>0</v>
      </c>
      <c r="AF94" s="33">
        <f t="shared" si="60"/>
        <v>0</v>
      </c>
      <c r="AG94" s="33">
        <f t="shared" si="60"/>
        <v>0</v>
      </c>
      <c r="AH94" s="33">
        <f t="shared" si="60"/>
        <v>0</v>
      </c>
      <c r="AI94" s="33">
        <f t="shared" si="60"/>
        <v>0</v>
      </c>
      <c r="AJ94" s="33">
        <f t="shared" si="60"/>
        <v>0.04</v>
      </c>
      <c r="AK94" s="33">
        <f t="shared" si="60"/>
        <v>1.1999999999999999E-3</v>
      </c>
      <c r="AL94" s="33">
        <f t="shared" si="60"/>
        <v>0</v>
      </c>
      <c r="AM94" s="33">
        <f t="shared" si="60"/>
        <v>0</v>
      </c>
      <c r="AN94" s="33">
        <f t="shared" si="60"/>
        <v>0</v>
      </c>
      <c r="AO94" s="33">
        <f t="shared" si="60"/>
        <v>0</v>
      </c>
      <c r="AP94" s="33">
        <f t="shared" si="60"/>
        <v>1.4E-2</v>
      </c>
      <c r="AQ94" s="33">
        <f t="shared" si="60"/>
        <v>0</v>
      </c>
      <c r="AR94" s="33">
        <f t="shared" si="60"/>
        <v>0</v>
      </c>
      <c r="AS94" s="33">
        <f t="shared" si="60"/>
        <v>0</v>
      </c>
      <c r="AT94" s="33">
        <f t="shared" si="60"/>
        <v>0</v>
      </c>
      <c r="AU94" s="33">
        <f t="shared" si="60"/>
        <v>0</v>
      </c>
      <c r="AV94" s="33">
        <f t="shared" si="60"/>
        <v>0</v>
      </c>
      <c r="AW94" s="33">
        <f t="shared" si="60"/>
        <v>0</v>
      </c>
      <c r="AX94" s="33">
        <f t="shared" si="60"/>
        <v>0</v>
      </c>
      <c r="AY94" s="33">
        <f t="shared" si="60"/>
        <v>0</v>
      </c>
      <c r="AZ94" s="33">
        <f t="shared" si="60"/>
        <v>0</v>
      </c>
      <c r="BA94" s="33">
        <f t="shared" si="60"/>
        <v>0</v>
      </c>
      <c r="BB94" s="33">
        <f t="shared" si="60"/>
        <v>0</v>
      </c>
      <c r="BC94" s="33">
        <f t="shared" si="60"/>
        <v>0</v>
      </c>
      <c r="BD94" s="33">
        <f t="shared" si="60"/>
        <v>0</v>
      </c>
      <c r="BE94" s="33">
        <f t="shared" si="60"/>
        <v>0</v>
      </c>
      <c r="BF94" s="33">
        <f t="shared" si="60"/>
        <v>0</v>
      </c>
      <c r="BG94" s="33">
        <f t="shared" si="60"/>
        <v>0</v>
      </c>
      <c r="BH94" s="33">
        <f t="shared" si="60"/>
        <v>0</v>
      </c>
      <c r="BI94" s="33">
        <f t="shared" si="60"/>
        <v>0</v>
      </c>
      <c r="BJ94" s="33">
        <f t="shared" si="60"/>
        <v>0</v>
      </c>
      <c r="BK94" s="33">
        <f t="shared" si="60"/>
        <v>0</v>
      </c>
      <c r="BL94" s="33">
        <f t="shared" si="60"/>
        <v>0</v>
      </c>
      <c r="BM94" s="33">
        <f t="shared" si="60"/>
        <v>8.9999999999999998E-4</v>
      </c>
      <c r="BN94" s="33">
        <f t="shared" si="60"/>
        <v>0</v>
      </c>
      <c r="BO94" s="33">
        <f t="shared" ref="BO94" si="61">SUM(BO89:BO93)</f>
        <v>0</v>
      </c>
    </row>
    <row r="95" spans="1:69" ht="17.399999999999999" x14ac:dyDescent="0.35">
      <c r="B95" s="31" t="s">
        <v>36</v>
      </c>
      <c r="C95" s="32"/>
      <c r="D95" s="44">
        <f t="shared" ref="D95:R95" si="62">PRODUCT(D94,$F$6)</f>
        <v>0</v>
      </c>
      <c r="E95" s="44">
        <f t="shared" si="62"/>
        <v>0</v>
      </c>
      <c r="F95" s="44">
        <f t="shared" si="62"/>
        <v>4.5999999999999999E-2</v>
      </c>
      <c r="G95" s="44">
        <f t="shared" si="62"/>
        <v>0</v>
      </c>
      <c r="H95" s="44">
        <f t="shared" si="62"/>
        <v>0</v>
      </c>
      <c r="I95" s="44">
        <f t="shared" si="62"/>
        <v>0</v>
      </c>
      <c r="J95" s="44">
        <f t="shared" si="62"/>
        <v>0</v>
      </c>
      <c r="K95" s="44">
        <f t="shared" si="62"/>
        <v>8.0000000000000002E-3</v>
      </c>
      <c r="L95" s="44">
        <f t="shared" si="62"/>
        <v>0</v>
      </c>
      <c r="M95" s="44">
        <f t="shared" si="62"/>
        <v>0</v>
      </c>
      <c r="N95" s="44">
        <f t="shared" si="62"/>
        <v>0</v>
      </c>
      <c r="O95" s="44">
        <f t="shared" si="62"/>
        <v>0</v>
      </c>
      <c r="P95" s="44">
        <f t="shared" si="62"/>
        <v>0</v>
      </c>
      <c r="Q95" s="44">
        <f t="shared" si="62"/>
        <v>0</v>
      </c>
      <c r="R95" s="44">
        <f t="shared" si="62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N95" si="63">PRODUCT(Y94,$F$6)</f>
        <v>0</v>
      </c>
      <c r="Z95" s="44">
        <f t="shared" si="63"/>
        <v>0</v>
      </c>
      <c r="AA95" s="44">
        <f t="shared" si="63"/>
        <v>0</v>
      </c>
      <c r="AB95" s="44">
        <f t="shared" si="63"/>
        <v>0</v>
      </c>
      <c r="AC95" s="44">
        <f t="shared" si="63"/>
        <v>3.2000000000000001E-2</v>
      </c>
      <c r="AD95" s="44">
        <f t="shared" si="63"/>
        <v>0</v>
      </c>
      <c r="AE95" s="44">
        <f t="shared" si="63"/>
        <v>0</v>
      </c>
      <c r="AF95" s="44">
        <f t="shared" si="63"/>
        <v>0</v>
      </c>
      <c r="AG95" s="44">
        <f t="shared" si="63"/>
        <v>0</v>
      </c>
      <c r="AH95" s="44">
        <f t="shared" si="63"/>
        <v>0</v>
      </c>
      <c r="AI95" s="44">
        <f t="shared" si="63"/>
        <v>0</v>
      </c>
      <c r="AJ95" s="44">
        <f t="shared" si="63"/>
        <v>0.16</v>
      </c>
      <c r="AK95" s="44">
        <f t="shared" si="63"/>
        <v>4.7999999999999996E-3</v>
      </c>
      <c r="AL95" s="44">
        <f t="shared" si="63"/>
        <v>0</v>
      </c>
      <c r="AM95" s="44">
        <f t="shared" si="63"/>
        <v>0</v>
      </c>
      <c r="AN95" s="44">
        <f t="shared" si="63"/>
        <v>0</v>
      </c>
      <c r="AO95" s="44">
        <f t="shared" si="63"/>
        <v>0</v>
      </c>
      <c r="AP95" s="44">
        <f t="shared" si="63"/>
        <v>5.6000000000000001E-2</v>
      </c>
      <c r="AQ95" s="44">
        <f t="shared" si="63"/>
        <v>0</v>
      </c>
      <c r="AR95" s="44">
        <f t="shared" si="63"/>
        <v>0</v>
      </c>
      <c r="AS95" s="44">
        <f t="shared" si="63"/>
        <v>0</v>
      </c>
      <c r="AT95" s="44">
        <f t="shared" si="63"/>
        <v>0</v>
      </c>
      <c r="AU95" s="44">
        <f t="shared" si="63"/>
        <v>0</v>
      </c>
      <c r="AV95" s="44">
        <f t="shared" si="63"/>
        <v>0</v>
      </c>
      <c r="AW95" s="44">
        <f t="shared" si="63"/>
        <v>0</v>
      </c>
      <c r="AX95" s="44">
        <f t="shared" si="63"/>
        <v>0</v>
      </c>
      <c r="AY95" s="44">
        <f t="shared" si="63"/>
        <v>0</v>
      </c>
      <c r="AZ95" s="44">
        <f t="shared" si="63"/>
        <v>0</v>
      </c>
      <c r="BA95" s="44">
        <f t="shared" si="63"/>
        <v>0</v>
      </c>
      <c r="BB95" s="44">
        <f t="shared" si="63"/>
        <v>0</v>
      </c>
      <c r="BC95" s="44">
        <f t="shared" si="63"/>
        <v>0</v>
      </c>
      <c r="BD95" s="44">
        <f t="shared" si="63"/>
        <v>0</v>
      </c>
      <c r="BE95" s="44">
        <f t="shared" si="63"/>
        <v>0</v>
      </c>
      <c r="BF95" s="44">
        <f t="shared" si="63"/>
        <v>0</v>
      </c>
      <c r="BG95" s="44">
        <f t="shared" si="63"/>
        <v>0</v>
      </c>
      <c r="BH95" s="44">
        <f t="shared" si="63"/>
        <v>0</v>
      </c>
      <c r="BI95" s="44">
        <f t="shared" si="63"/>
        <v>0</v>
      </c>
      <c r="BJ95" s="44">
        <f t="shared" si="63"/>
        <v>0</v>
      </c>
      <c r="BK95" s="44">
        <f t="shared" si="63"/>
        <v>0</v>
      </c>
      <c r="BL95" s="44">
        <f t="shared" si="63"/>
        <v>0</v>
      </c>
      <c r="BM95" s="44">
        <f t="shared" si="63"/>
        <v>3.5999999999999999E-3</v>
      </c>
      <c r="BN95" s="44">
        <f t="shared" si="63"/>
        <v>0</v>
      </c>
      <c r="BO95" s="44">
        <f t="shared" ref="BO95" si="64">PRODUCT(BO94,$F$6)</f>
        <v>0</v>
      </c>
    </row>
    <row r="97" spans="1:69" ht="17.399999999999999" x14ac:dyDescent="0.35">
      <c r="A97" s="27"/>
      <c r="B97" s="28" t="s">
        <v>28</v>
      </c>
      <c r="C97" s="29" t="s">
        <v>29</v>
      </c>
      <c r="D97" s="30">
        <f>D81</f>
        <v>72.72</v>
      </c>
      <c r="E97" s="46">
        <f t="shared" ref="E97:BN97" si="65">E81</f>
        <v>76</v>
      </c>
      <c r="F97" s="30">
        <f t="shared" si="65"/>
        <v>85</v>
      </c>
      <c r="G97" s="30">
        <f t="shared" si="65"/>
        <v>596</v>
      </c>
      <c r="H97" s="30">
        <f t="shared" si="65"/>
        <v>1410</v>
      </c>
      <c r="I97" s="30">
        <f t="shared" si="65"/>
        <v>720</v>
      </c>
      <c r="J97" s="30">
        <f t="shared" si="65"/>
        <v>74.92</v>
      </c>
      <c r="K97" s="30">
        <f t="shared" si="65"/>
        <v>874.38</v>
      </c>
      <c r="L97" s="30">
        <f t="shared" si="65"/>
        <v>210.89</v>
      </c>
      <c r="M97" s="30">
        <f t="shared" si="65"/>
        <v>585</v>
      </c>
      <c r="N97" s="30">
        <f t="shared" si="65"/>
        <v>104.38</v>
      </c>
      <c r="O97" s="30">
        <f t="shared" si="65"/>
        <v>331.24</v>
      </c>
      <c r="P97" s="30">
        <f t="shared" si="65"/>
        <v>373.68</v>
      </c>
      <c r="Q97" s="30">
        <f t="shared" si="65"/>
        <v>400</v>
      </c>
      <c r="R97" s="30">
        <f t="shared" si="65"/>
        <v>0</v>
      </c>
      <c r="S97" s="30">
        <f>S81</f>
        <v>0</v>
      </c>
      <c r="T97" s="30">
        <f>T81</f>
        <v>0</v>
      </c>
      <c r="U97" s="30">
        <f>U81</f>
        <v>792</v>
      </c>
      <c r="V97" s="30">
        <f>V81</f>
        <v>352.56</v>
      </c>
      <c r="W97" s="30">
        <f>W81</f>
        <v>119</v>
      </c>
      <c r="X97" s="30">
        <f t="shared" si="65"/>
        <v>12.9</v>
      </c>
      <c r="Y97" s="30">
        <f t="shared" si="65"/>
        <v>0</v>
      </c>
      <c r="Z97" s="30">
        <f t="shared" si="65"/>
        <v>450</v>
      </c>
      <c r="AA97" s="30">
        <f t="shared" si="65"/>
        <v>381</v>
      </c>
      <c r="AB97" s="30">
        <f t="shared" si="65"/>
        <v>429</v>
      </c>
      <c r="AC97" s="30">
        <f t="shared" si="65"/>
        <v>261</v>
      </c>
      <c r="AD97" s="30">
        <f t="shared" si="65"/>
        <v>125</v>
      </c>
      <c r="AE97" s="30">
        <f t="shared" si="65"/>
        <v>399</v>
      </c>
      <c r="AF97" s="30">
        <f t="shared" si="65"/>
        <v>159</v>
      </c>
      <c r="AG97" s="30">
        <f t="shared" si="65"/>
        <v>227.27</v>
      </c>
      <c r="AH97" s="30">
        <f t="shared" si="65"/>
        <v>68.2</v>
      </c>
      <c r="AI97" s="30">
        <f t="shared" si="65"/>
        <v>59.25</v>
      </c>
      <c r="AJ97" s="30">
        <f t="shared" si="65"/>
        <v>43.4</v>
      </c>
      <c r="AK97" s="30">
        <f t="shared" si="65"/>
        <v>190</v>
      </c>
      <c r="AL97" s="30">
        <f t="shared" si="65"/>
        <v>207</v>
      </c>
      <c r="AM97" s="30">
        <f t="shared" si="65"/>
        <v>345.99</v>
      </c>
      <c r="AN97" s="30">
        <f t="shared" si="65"/>
        <v>300</v>
      </c>
      <c r="AO97" s="30">
        <f t="shared" si="65"/>
        <v>0</v>
      </c>
      <c r="AP97" s="30">
        <f t="shared" si="65"/>
        <v>216.1</v>
      </c>
      <c r="AQ97" s="30">
        <f t="shared" si="65"/>
        <v>63.75</v>
      </c>
      <c r="AR97" s="30">
        <f t="shared" si="65"/>
        <v>65.33</v>
      </c>
      <c r="AS97" s="30">
        <f t="shared" si="65"/>
        <v>76</v>
      </c>
      <c r="AT97" s="30">
        <f t="shared" si="65"/>
        <v>67.14</v>
      </c>
      <c r="AU97" s="30">
        <f t="shared" si="65"/>
        <v>69.33</v>
      </c>
      <c r="AV97" s="30">
        <f t="shared" si="65"/>
        <v>51.25</v>
      </c>
      <c r="AW97" s="30">
        <f t="shared" si="65"/>
        <v>77.14</v>
      </c>
      <c r="AX97" s="30">
        <f t="shared" si="65"/>
        <v>68</v>
      </c>
      <c r="AY97" s="30">
        <f t="shared" si="65"/>
        <v>60</v>
      </c>
      <c r="AZ97" s="30">
        <f t="shared" si="65"/>
        <v>137.33000000000001</v>
      </c>
      <c r="BA97" s="30">
        <f t="shared" si="65"/>
        <v>296</v>
      </c>
      <c r="BB97" s="30">
        <f t="shared" si="65"/>
        <v>513</v>
      </c>
      <c r="BC97" s="30">
        <f t="shared" si="65"/>
        <v>558</v>
      </c>
      <c r="BD97" s="30">
        <f t="shared" si="65"/>
        <v>261</v>
      </c>
      <c r="BE97" s="30">
        <f t="shared" si="65"/>
        <v>399</v>
      </c>
      <c r="BF97" s="30">
        <f t="shared" si="65"/>
        <v>0</v>
      </c>
      <c r="BG97" s="30">
        <f t="shared" si="65"/>
        <v>27</v>
      </c>
      <c r="BH97" s="30">
        <f t="shared" si="65"/>
        <v>47</v>
      </c>
      <c r="BI97" s="30">
        <f t="shared" si="65"/>
        <v>26</v>
      </c>
      <c r="BJ97" s="30">
        <f t="shared" si="65"/>
        <v>51</v>
      </c>
      <c r="BK97" s="30">
        <f t="shared" si="65"/>
        <v>62</v>
      </c>
      <c r="BL97" s="30">
        <f t="shared" si="65"/>
        <v>314</v>
      </c>
      <c r="BM97" s="30">
        <f t="shared" si="65"/>
        <v>138.88</v>
      </c>
      <c r="BN97" s="30">
        <f t="shared" si="65"/>
        <v>22</v>
      </c>
      <c r="BO97" s="30">
        <f t="shared" ref="BO97" si="66">BO81</f>
        <v>0</v>
      </c>
    </row>
    <row r="98" spans="1:69" ht="17.399999999999999" x14ac:dyDescent="0.35">
      <c r="B98" s="31" t="s">
        <v>30</v>
      </c>
      <c r="C98" s="32" t="s">
        <v>29</v>
      </c>
      <c r="D98" s="33">
        <f>D97/1000</f>
        <v>7.2719999999999993E-2</v>
      </c>
      <c r="E98" s="33">
        <f t="shared" ref="E98:BN98" si="67">E97/1000</f>
        <v>7.5999999999999998E-2</v>
      </c>
      <c r="F98" s="33">
        <f t="shared" si="67"/>
        <v>8.5000000000000006E-2</v>
      </c>
      <c r="G98" s="33">
        <f t="shared" si="67"/>
        <v>0.59599999999999997</v>
      </c>
      <c r="H98" s="33">
        <f t="shared" si="67"/>
        <v>1.41</v>
      </c>
      <c r="I98" s="33">
        <f t="shared" si="67"/>
        <v>0.72</v>
      </c>
      <c r="J98" s="33">
        <f t="shared" si="67"/>
        <v>7.492E-2</v>
      </c>
      <c r="K98" s="33">
        <f t="shared" si="67"/>
        <v>0.87438000000000005</v>
      </c>
      <c r="L98" s="33">
        <f t="shared" si="67"/>
        <v>0.21088999999999999</v>
      </c>
      <c r="M98" s="33">
        <f t="shared" si="67"/>
        <v>0.58499999999999996</v>
      </c>
      <c r="N98" s="33">
        <f t="shared" si="67"/>
        <v>0.10438</v>
      </c>
      <c r="O98" s="33">
        <f t="shared" si="67"/>
        <v>0.33124000000000003</v>
      </c>
      <c r="P98" s="33">
        <f t="shared" si="67"/>
        <v>0.37368000000000001</v>
      </c>
      <c r="Q98" s="33">
        <f t="shared" si="67"/>
        <v>0.4</v>
      </c>
      <c r="R98" s="33">
        <f t="shared" si="67"/>
        <v>0</v>
      </c>
      <c r="S98" s="33">
        <f>S97/1000</f>
        <v>0</v>
      </c>
      <c r="T98" s="33">
        <f>T97/1000</f>
        <v>0</v>
      </c>
      <c r="U98" s="33">
        <f>U97/1000</f>
        <v>0.79200000000000004</v>
      </c>
      <c r="V98" s="33">
        <f>V97/1000</f>
        <v>0.35255999999999998</v>
      </c>
      <c r="W98" s="33">
        <f>W97/1000</f>
        <v>0.11899999999999999</v>
      </c>
      <c r="X98" s="33">
        <f t="shared" si="67"/>
        <v>1.29E-2</v>
      </c>
      <c r="Y98" s="33">
        <f t="shared" si="67"/>
        <v>0</v>
      </c>
      <c r="Z98" s="33">
        <f t="shared" si="67"/>
        <v>0.45</v>
      </c>
      <c r="AA98" s="33">
        <f t="shared" si="67"/>
        <v>0.38100000000000001</v>
      </c>
      <c r="AB98" s="33">
        <f t="shared" si="67"/>
        <v>0.42899999999999999</v>
      </c>
      <c r="AC98" s="33">
        <f t="shared" si="67"/>
        <v>0.26100000000000001</v>
      </c>
      <c r="AD98" s="33">
        <f t="shared" si="67"/>
        <v>0.125</v>
      </c>
      <c r="AE98" s="33">
        <f t="shared" si="67"/>
        <v>0.39900000000000002</v>
      </c>
      <c r="AF98" s="33">
        <f t="shared" si="67"/>
        <v>0.159</v>
      </c>
      <c r="AG98" s="33">
        <f t="shared" si="67"/>
        <v>0.22727</v>
      </c>
      <c r="AH98" s="33">
        <f t="shared" si="67"/>
        <v>6.8199999999999997E-2</v>
      </c>
      <c r="AI98" s="33">
        <f t="shared" si="67"/>
        <v>5.9249999999999997E-2</v>
      </c>
      <c r="AJ98" s="33">
        <f t="shared" si="67"/>
        <v>4.3400000000000001E-2</v>
      </c>
      <c r="AK98" s="33">
        <f t="shared" si="67"/>
        <v>0.19</v>
      </c>
      <c r="AL98" s="33">
        <f t="shared" si="67"/>
        <v>0.20699999999999999</v>
      </c>
      <c r="AM98" s="33">
        <f t="shared" si="67"/>
        <v>0.34599000000000002</v>
      </c>
      <c r="AN98" s="33">
        <f t="shared" si="67"/>
        <v>0.3</v>
      </c>
      <c r="AO98" s="33">
        <f t="shared" si="67"/>
        <v>0</v>
      </c>
      <c r="AP98" s="33">
        <f t="shared" si="67"/>
        <v>0.21609999999999999</v>
      </c>
      <c r="AQ98" s="33">
        <f t="shared" si="67"/>
        <v>6.3750000000000001E-2</v>
      </c>
      <c r="AR98" s="33">
        <f t="shared" si="67"/>
        <v>6.5329999999999999E-2</v>
      </c>
      <c r="AS98" s="33">
        <f t="shared" si="67"/>
        <v>7.5999999999999998E-2</v>
      </c>
      <c r="AT98" s="33">
        <f t="shared" si="67"/>
        <v>6.7140000000000005E-2</v>
      </c>
      <c r="AU98" s="33">
        <f t="shared" si="67"/>
        <v>6.9330000000000003E-2</v>
      </c>
      <c r="AV98" s="33">
        <f t="shared" si="67"/>
        <v>5.1249999999999997E-2</v>
      </c>
      <c r="AW98" s="33">
        <f t="shared" si="67"/>
        <v>7.714E-2</v>
      </c>
      <c r="AX98" s="33">
        <f t="shared" si="67"/>
        <v>6.8000000000000005E-2</v>
      </c>
      <c r="AY98" s="33">
        <f t="shared" si="67"/>
        <v>0.06</v>
      </c>
      <c r="AZ98" s="33">
        <f t="shared" si="67"/>
        <v>0.13733000000000001</v>
      </c>
      <c r="BA98" s="33">
        <f t="shared" si="67"/>
        <v>0.29599999999999999</v>
      </c>
      <c r="BB98" s="33">
        <f t="shared" si="67"/>
        <v>0.51300000000000001</v>
      </c>
      <c r="BC98" s="33">
        <f t="shared" si="67"/>
        <v>0.55800000000000005</v>
      </c>
      <c r="BD98" s="33">
        <f t="shared" si="67"/>
        <v>0.26100000000000001</v>
      </c>
      <c r="BE98" s="33">
        <f t="shared" si="67"/>
        <v>0.39900000000000002</v>
      </c>
      <c r="BF98" s="33">
        <f t="shared" si="67"/>
        <v>0</v>
      </c>
      <c r="BG98" s="33">
        <f t="shared" si="67"/>
        <v>2.7E-2</v>
      </c>
      <c r="BH98" s="33">
        <f t="shared" si="67"/>
        <v>4.7E-2</v>
      </c>
      <c r="BI98" s="33">
        <f t="shared" si="67"/>
        <v>2.5999999999999999E-2</v>
      </c>
      <c r="BJ98" s="33">
        <f t="shared" si="67"/>
        <v>5.0999999999999997E-2</v>
      </c>
      <c r="BK98" s="33">
        <f t="shared" si="67"/>
        <v>6.2E-2</v>
      </c>
      <c r="BL98" s="33">
        <f t="shared" si="67"/>
        <v>0.314</v>
      </c>
      <c r="BM98" s="33">
        <f t="shared" si="67"/>
        <v>0.13888</v>
      </c>
      <c r="BN98" s="33">
        <f t="shared" si="67"/>
        <v>2.1999999999999999E-2</v>
      </c>
      <c r="BO98" s="33">
        <f t="shared" ref="BO98" si="68">BO97/1000</f>
        <v>0</v>
      </c>
    </row>
    <row r="99" spans="1:69" ht="17.399999999999999" x14ac:dyDescent="0.35">
      <c r="A99" s="34"/>
      <c r="B99" s="35" t="s">
        <v>31</v>
      </c>
      <c r="C99" s="97"/>
      <c r="D99" s="36">
        <f>D95*D97</f>
        <v>0</v>
      </c>
      <c r="E99" s="36">
        <f t="shared" ref="E99:BN99" si="69">E95*E97</f>
        <v>0</v>
      </c>
      <c r="F99" s="36">
        <f t="shared" si="69"/>
        <v>3.91</v>
      </c>
      <c r="G99" s="36">
        <f t="shared" si="69"/>
        <v>0</v>
      </c>
      <c r="H99" s="36">
        <f t="shared" si="69"/>
        <v>0</v>
      </c>
      <c r="I99" s="36">
        <f t="shared" si="69"/>
        <v>0</v>
      </c>
      <c r="J99" s="36">
        <f t="shared" si="69"/>
        <v>0</v>
      </c>
      <c r="K99" s="36">
        <f t="shared" si="69"/>
        <v>6.9950400000000004</v>
      </c>
      <c r="L99" s="36">
        <f t="shared" si="69"/>
        <v>0</v>
      </c>
      <c r="M99" s="36">
        <f t="shared" si="69"/>
        <v>0</v>
      </c>
      <c r="N99" s="36">
        <f t="shared" si="69"/>
        <v>0</v>
      </c>
      <c r="O99" s="36">
        <f t="shared" si="69"/>
        <v>0</v>
      </c>
      <c r="P99" s="36">
        <f t="shared" si="69"/>
        <v>0</v>
      </c>
      <c r="Q99" s="36">
        <f t="shared" si="69"/>
        <v>0</v>
      </c>
      <c r="R99" s="36">
        <f t="shared" si="69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69"/>
        <v>12.9</v>
      </c>
      <c r="Y99" s="36">
        <f t="shared" si="69"/>
        <v>0</v>
      </c>
      <c r="Z99" s="36">
        <f t="shared" si="69"/>
        <v>0</v>
      </c>
      <c r="AA99" s="36">
        <f t="shared" si="69"/>
        <v>0</v>
      </c>
      <c r="AB99" s="36">
        <f t="shared" si="69"/>
        <v>0</v>
      </c>
      <c r="AC99" s="36">
        <f t="shared" si="69"/>
        <v>8.3520000000000003</v>
      </c>
      <c r="AD99" s="36">
        <f t="shared" si="69"/>
        <v>0</v>
      </c>
      <c r="AE99" s="36">
        <f t="shared" si="69"/>
        <v>0</v>
      </c>
      <c r="AF99" s="36">
        <f t="shared" si="69"/>
        <v>0</v>
      </c>
      <c r="AG99" s="36">
        <f t="shared" si="69"/>
        <v>0</v>
      </c>
      <c r="AH99" s="36">
        <f t="shared" si="69"/>
        <v>0</v>
      </c>
      <c r="AI99" s="36">
        <f t="shared" si="69"/>
        <v>0</v>
      </c>
      <c r="AJ99" s="36">
        <f t="shared" si="69"/>
        <v>6.944</v>
      </c>
      <c r="AK99" s="36">
        <f t="shared" si="69"/>
        <v>0.91199999999999992</v>
      </c>
      <c r="AL99" s="36">
        <f t="shared" si="69"/>
        <v>0</v>
      </c>
      <c r="AM99" s="36">
        <f t="shared" si="69"/>
        <v>0</v>
      </c>
      <c r="AN99" s="36">
        <f t="shared" si="69"/>
        <v>0</v>
      </c>
      <c r="AO99" s="36">
        <f t="shared" si="69"/>
        <v>0</v>
      </c>
      <c r="AP99" s="36">
        <f t="shared" si="69"/>
        <v>12.101599999999999</v>
      </c>
      <c r="AQ99" s="36">
        <f t="shared" si="69"/>
        <v>0</v>
      </c>
      <c r="AR99" s="36">
        <f t="shared" si="69"/>
        <v>0</v>
      </c>
      <c r="AS99" s="36">
        <f t="shared" si="69"/>
        <v>0</v>
      </c>
      <c r="AT99" s="36">
        <f t="shared" si="69"/>
        <v>0</v>
      </c>
      <c r="AU99" s="36">
        <f t="shared" si="69"/>
        <v>0</v>
      </c>
      <c r="AV99" s="36">
        <f t="shared" si="69"/>
        <v>0</v>
      </c>
      <c r="AW99" s="36">
        <f t="shared" si="69"/>
        <v>0</v>
      </c>
      <c r="AX99" s="36">
        <f t="shared" si="69"/>
        <v>0</v>
      </c>
      <c r="AY99" s="36">
        <f t="shared" si="69"/>
        <v>0</v>
      </c>
      <c r="AZ99" s="36">
        <f t="shared" si="69"/>
        <v>0</v>
      </c>
      <c r="BA99" s="36">
        <f t="shared" si="69"/>
        <v>0</v>
      </c>
      <c r="BB99" s="36">
        <f t="shared" si="69"/>
        <v>0</v>
      </c>
      <c r="BC99" s="36">
        <f t="shared" si="69"/>
        <v>0</v>
      </c>
      <c r="BD99" s="36">
        <f t="shared" si="69"/>
        <v>0</v>
      </c>
      <c r="BE99" s="36">
        <f t="shared" si="69"/>
        <v>0</v>
      </c>
      <c r="BF99" s="36">
        <f t="shared" si="69"/>
        <v>0</v>
      </c>
      <c r="BG99" s="36">
        <f t="shared" si="69"/>
        <v>0</v>
      </c>
      <c r="BH99" s="36">
        <f t="shared" si="69"/>
        <v>0</v>
      </c>
      <c r="BI99" s="36">
        <f t="shared" si="69"/>
        <v>0</v>
      </c>
      <c r="BJ99" s="36">
        <f t="shared" si="69"/>
        <v>0</v>
      </c>
      <c r="BK99" s="36">
        <f t="shared" si="69"/>
        <v>0</v>
      </c>
      <c r="BL99" s="36">
        <f t="shared" si="69"/>
        <v>0</v>
      </c>
      <c r="BM99" s="36">
        <f t="shared" si="69"/>
        <v>0.49996799999999997</v>
      </c>
      <c r="BN99" s="36">
        <f t="shared" si="69"/>
        <v>0</v>
      </c>
      <c r="BO99" s="36">
        <f t="shared" ref="BO99" si="70">BO95*BO97</f>
        <v>0</v>
      </c>
      <c r="BP99" s="37">
        <f>SUM(D99:BN99)</f>
        <v>52.614607999999997</v>
      </c>
      <c r="BQ99" s="38">
        <f>BP99/$C$9</f>
        <v>13.153651999999999</v>
      </c>
    </row>
    <row r="100" spans="1:69" ht="17.399999999999999" x14ac:dyDescent="0.35">
      <c r="A100" s="34"/>
      <c r="B100" s="35" t="s">
        <v>32</v>
      </c>
      <c r="C100" s="97"/>
      <c r="D100" s="36">
        <f>D95*D97</f>
        <v>0</v>
      </c>
      <c r="E100" s="36">
        <f t="shared" ref="E100:BN100" si="71">E95*E97</f>
        <v>0</v>
      </c>
      <c r="F100" s="36">
        <f t="shared" si="71"/>
        <v>3.91</v>
      </c>
      <c r="G100" s="36">
        <f t="shared" si="71"/>
        <v>0</v>
      </c>
      <c r="H100" s="36">
        <f t="shared" si="71"/>
        <v>0</v>
      </c>
      <c r="I100" s="36">
        <f t="shared" si="71"/>
        <v>0</v>
      </c>
      <c r="J100" s="36">
        <f t="shared" si="71"/>
        <v>0</v>
      </c>
      <c r="K100" s="36">
        <f t="shared" si="71"/>
        <v>6.9950400000000004</v>
      </c>
      <c r="L100" s="36">
        <f t="shared" si="71"/>
        <v>0</v>
      </c>
      <c r="M100" s="36">
        <f t="shared" si="71"/>
        <v>0</v>
      </c>
      <c r="N100" s="36">
        <f t="shared" si="71"/>
        <v>0</v>
      </c>
      <c r="O100" s="36">
        <f t="shared" si="71"/>
        <v>0</v>
      </c>
      <c r="P100" s="36">
        <f t="shared" si="71"/>
        <v>0</v>
      </c>
      <c r="Q100" s="36">
        <f t="shared" si="71"/>
        <v>0</v>
      </c>
      <c r="R100" s="36">
        <f t="shared" si="71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71"/>
        <v>12.9</v>
      </c>
      <c r="Y100" s="36">
        <f t="shared" si="71"/>
        <v>0</v>
      </c>
      <c r="Z100" s="36">
        <f t="shared" si="71"/>
        <v>0</v>
      </c>
      <c r="AA100" s="36">
        <f t="shared" si="71"/>
        <v>0</v>
      </c>
      <c r="AB100" s="36">
        <f t="shared" si="71"/>
        <v>0</v>
      </c>
      <c r="AC100" s="36">
        <f t="shared" si="71"/>
        <v>8.3520000000000003</v>
      </c>
      <c r="AD100" s="36">
        <f t="shared" si="71"/>
        <v>0</v>
      </c>
      <c r="AE100" s="36">
        <f t="shared" si="71"/>
        <v>0</v>
      </c>
      <c r="AF100" s="36">
        <f t="shared" si="71"/>
        <v>0</v>
      </c>
      <c r="AG100" s="36">
        <f t="shared" si="71"/>
        <v>0</v>
      </c>
      <c r="AH100" s="36">
        <f t="shared" si="71"/>
        <v>0</v>
      </c>
      <c r="AI100" s="36">
        <f t="shared" si="71"/>
        <v>0</v>
      </c>
      <c r="AJ100" s="36">
        <f t="shared" si="71"/>
        <v>6.944</v>
      </c>
      <c r="AK100" s="36">
        <f t="shared" si="71"/>
        <v>0.91199999999999992</v>
      </c>
      <c r="AL100" s="36">
        <f t="shared" si="71"/>
        <v>0</v>
      </c>
      <c r="AM100" s="36">
        <f t="shared" si="71"/>
        <v>0</v>
      </c>
      <c r="AN100" s="36">
        <f t="shared" si="71"/>
        <v>0</v>
      </c>
      <c r="AO100" s="36">
        <f t="shared" si="71"/>
        <v>0</v>
      </c>
      <c r="AP100" s="36">
        <f t="shared" si="71"/>
        <v>12.101599999999999</v>
      </c>
      <c r="AQ100" s="36">
        <f t="shared" si="71"/>
        <v>0</v>
      </c>
      <c r="AR100" s="36">
        <f t="shared" si="71"/>
        <v>0</v>
      </c>
      <c r="AS100" s="36">
        <f t="shared" si="71"/>
        <v>0</v>
      </c>
      <c r="AT100" s="36">
        <f t="shared" si="71"/>
        <v>0</v>
      </c>
      <c r="AU100" s="36">
        <f t="shared" si="71"/>
        <v>0</v>
      </c>
      <c r="AV100" s="36">
        <f t="shared" si="71"/>
        <v>0</v>
      </c>
      <c r="AW100" s="36">
        <f t="shared" si="71"/>
        <v>0</v>
      </c>
      <c r="AX100" s="36">
        <f t="shared" si="71"/>
        <v>0</v>
      </c>
      <c r="AY100" s="36">
        <f t="shared" si="71"/>
        <v>0</v>
      </c>
      <c r="AZ100" s="36">
        <f t="shared" si="71"/>
        <v>0</v>
      </c>
      <c r="BA100" s="36">
        <f t="shared" si="71"/>
        <v>0</v>
      </c>
      <c r="BB100" s="36">
        <f t="shared" si="71"/>
        <v>0</v>
      </c>
      <c r="BC100" s="36">
        <f t="shared" si="71"/>
        <v>0</v>
      </c>
      <c r="BD100" s="36">
        <f t="shared" si="71"/>
        <v>0</v>
      </c>
      <c r="BE100" s="36">
        <f t="shared" si="71"/>
        <v>0</v>
      </c>
      <c r="BF100" s="36">
        <f t="shared" si="71"/>
        <v>0</v>
      </c>
      <c r="BG100" s="36">
        <f t="shared" si="71"/>
        <v>0</v>
      </c>
      <c r="BH100" s="36">
        <f t="shared" si="71"/>
        <v>0</v>
      </c>
      <c r="BI100" s="36">
        <f t="shared" si="71"/>
        <v>0</v>
      </c>
      <c r="BJ100" s="36">
        <f t="shared" si="71"/>
        <v>0</v>
      </c>
      <c r="BK100" s="36">
        <f t="shared" si="71"/>
        <v>0</v>
      </c>
      <c r="BL100" s="36">
        <f t="shared" si="71"/>
        <v>0</v>
      </c>
      <c r="BM100" s="36">
        <f t="shared" si="71"/>
        <v>0.49996799999999997</v>
      </c>
      <c r="BN100" s="36">
        <f t="shared" si="71"/>
        <v>0</v>
      </c>
      <c r="BO100" s="36">
        <f t="shared" ref="BO100" si="72">BO95*BO97</f>
        <v>0</v>
      </c>
      <c r="BP100" s="37">
        <f>SUM(D100:BN100)</f>
        <v>52.614607999999997</v>
      </c>
      <c r="BQ100" s="38">
        <f>BP100/$C$9</f>
        <v>13.153651999999999</v>
      </c>
    </row>
    <row r="102" spans="1:69" x14ac:dyDescent="0.3">
      <c r="J102" s="4">
        <v>10</v>
      </c>
      <c r="K102" t="s">
        <v>2</v>
      </c>
      <c r="M102" s="4"/>
      <c r="N102" s="4"/>
      <c r="O102" s="4"/>
      <c r="S102" t="s">
        <v>35</v>
      </c>
    </row>
    <row r="103" spans="1:69" ht="15" customHeight="1" x14ac:dyDescent="0.3">
      <c r="A103" s="88"/>
      <c r="B103" s="42" t="s">
        <v>3</v>
      </c>
      <c r="C103" s="90" t="s">
        <v>4</v>
      </c>
      <c r="D103" s="92" t="str">
        <f>D87</f>
        <v>Хлеб пшеничный</v>
      </c>
      <c r="E103" s="92" t="str">
        <f t="shared" ref="E103:BN103" si="73">E87</f>
        <v>Хлеб ржано-пшеничный</v>
      </c>
      <c r="F103" s="92" t="str">
        <f t="shared" si="73"/>
        <v>Сахар</v>
      </c>
      <c r="G103" s="92" t="str">
        <f t="shared" si="73"/>
        <v>Чай</v>
      </c>
      <c r="H103" s="92" t="str">
        <f t="shared" si="73"/>
        <v>Какао</v>
      </c>
      <c r="I103" s="92" t="str">
        <f t="shared" si="73"/>
        <v>Кофейный напиток</v>
      </c>
      <c r="J103" s="92" t="str">
        <f t="shared" si="73"/>
        <v>Молоко 2,5%</v>
      </c>
      <c r="K103" s="92" t="str">
        <f t="shared" si="73"/>
        <v>Масло сливочное</v>
      </c>
      <c r="L103" s="92" t="str">
        <f t="shared" si="73"/>
        <v>Сметана 15%</v>
      </c>
      <c r="M103" s="92" t="str">
        <f t="shared" si="73"/>
        <v>Молоко сухое</v>
      </c>
      <c r="N103" s="92" t="str">
        <f t="shared" si="73"/>
        <v>Снежок 2,5 %</v>
      </c>
      <c r="O103" s="92" t="str">
        <f t="shared" si="73"/>
        <v>Творог 5%</v>
      </c>
      <c r="P103" s="92" t="str">
        <f t="shared" si="73"/>
        <v>Молоко сгущенное</v>
      </c>
      <c r="Q103" s="92" t="str">
        <f t="shared" si="73"/>
        <v xml:space="preserve">Джем Сава </v>
      </c>
      <c r="R103" s="92" t="str">
        <f t="shared" si="73"/>
        <v>Сыр</v>
      </c>
      <c r="S103" s="92" t="str">
        <f t="shared" si="73"/>
        <v>Зеленый горошек</v>
      </c>
      <c r="T103" s="92" t="str">
        <f t="shared" si="73"/>
        <v>Кукуруза консервирован.</v>
      </c>
      <c r="U103" s="92" t="str">
        <f t="shared" si="73"/>
        <v>Консервы рыбные</v>
      </c>
      <c r="V103" s="92" t="str">
        <f t="shared" si="73"/>
        <v>Огурцы консервирован.</v>
      </c>
      <c r="W103" s="43"/>
      <c r="X103" s="92" t="str">
        <f t="shared" si="73"/>
        <v>Яйцо</v>
      </c>
      <c r="Y103" s="92" t="str">
        <f t="shared" si="73"/>
        <v>Икра кабачковая</v>
      </c>
      <c r="Z103" s="92" t="str">
        <f t="shared" si="73"/>
        <v>Изюм</v>
      </c>
      <c r="AA103" s="92" t="str">
        <f t="shared" si="73"/>
        <v>Курага</v>
      </c>
      <c r="AB103" s="92" t="str">
        <f t="shared" si="73"/>
        <v>Чернослив</v>
      </c>
      <c r="AC103" s="92" t="str">
        <f t="shared" si="73"/>
        <v>Шиповник</v>
      </c>
      <c r="AD103" s="92" t="str">
        <f t="shared" si="73"/>
        <v>Сухофрукты</v>
      </c>
      <c r="AE103" s="92" t="str">
        <f t="shared" si="73"/>
        <v>Ягода свежемороженная</v>
      </c>
      <c r="AF103" s="92" t="str">
        <f t="shared" si="73"/>
        <v>Лимон</v>
      </c>
      <c r="AG103" s="92" t="str">
        <f t="shared" si="73"/>
        <v>Кисель</v>
      </c>
      <c r="AH103" s="92" t="str">
        <f t="shared" si="73"/>
        <v xml:space="preserve">Сок </v>
      </c>
      <c r="AI103" s="92" t="str">
        <f t="shared" si="73"/>
        <v>Макаронные изделия</v>
      </c>
      <c r="AJ103" s="92" t="str">
        <f t="shared" si="73"/>
        <v>Мука</v>
      </c>
      <c r="AK103" s="92" t="str">
        <f t="shared" si="73"/>
        <v>Дрожжи</v>
      </c>
      <c r="AL103" s="92" t="str">
        <f t="shared" si="73"/>
        <v>Печенье</v>
      </c>
      <c r="AM103" s="92" t="str">
        <f t="shared" si="73"/>
        <v>Пряники</v>
      </c>
      <c r="AN103" s="92" t="str">
        <f t="shared" si="73"/>
        <v>Вафли</v>
      </c>
      <c r="AO103" s="92" t="str">
        <f t="shared" si="73"/>
        <v>Конфеты</v>
      </c>
      <c r="AP103" s="92" t="str">
        <f t="shared" si="73"/>
        <v>Повидло Сава</v>
      </c>
      <c r="AQ103" s="92" t="str">
        <f t="shared" si="73"/>
        <v>Крупа геркулес</v>
      </c>
      <c r="AR103" s="92" t="str">
        <f t="shared" si="73"/>
        <v>Крупа горох</v>
      </c>
      <c r="AS103" s="92" t="str">
        <f t="shared" si="73"/>
        <v>Крупа гречневая</v>
      </c>
      <c r="AT103" s="92" t="str">
        <f t="shared" si="73"/>
        <v>Крупа кукурузная</v>
      </c>
      <c r="AU103" s="92" t="str">
        <f t="shared" si="73"/>
        <v>Крупа манная</v>
      </c>
      <c r="AV103" s="92" t="str">
        <f t="shared" si="73"/>
        <v>Крупа перловая</v>
      </c>
      <c r="AW103" s="92" t="str">
        <f t="shared" si="73"/>
        <v>Крупа пшеничная</v>
      </c>
      <c r="AX103" s="92" t="str">
        <f t="shared" si="73"/>
        <v>Крупа пшено</v>
      </c>
      <c r="AY103" s="92" t="str">
        <f t="shared" si="73"/>
        <v>Крупа ячневая</v>
      </c>
      <c r="AZ103" s="92" t="str">
        <f t="shared" si="73"/>
        <v>Рис</v>
      </c>
      <c r="BA103" s="92" t="str">
        <f t="shared" si="73"/>
        <v>Цыпленок бройлер</v>
      </c>
      <c r="BB103" s="92" t="str">
        <f t="shared" si="73"/>
        <v>Филе куриное</v>
      </c>
      <c r="BC103" s="92" t="str">
        <f t="shared" si="73"/>
        <v>Фарш говяжий</v>
      </c>
      <c r="BD103" s="92" t="str">
        <f t="shared" si="73"/>
        <v>Печень куриная</v>
      </c>
      <c r="BE103" s="92" t="str">
        <f t="shared" si="73"/>
        <v>Филе минтая</v>
      </c>
      <c r="BF103" s="92" t="str">
        <f t="shared" si="73"/>
        <v>Филе сельди слабосол.</v>
      </c>
      <c r="BG103" s="92" t="str">
        <f t="shared" si="73"/>
        <v>Картофель</v>
      </c>
      <c r="BH103" s="92" t="str">
        <f t="shared" si="73"/>
        <v>Морковь</v>
      </c>
      <c r="BI103" s="92" t="str">
        <f t="shared" si="73"/>
        <v>Лук</v>
      </c>
      <c r="BJ103" s="92" t="str">
        <f t="shared" si="73"/>
        <v>Капуста</v>
      </c>
      <c r="BK103" s="92" t="str">
        <f t="shared" si="73"/>
        <v>Свекла</v>
      </c>
      <c r="BL103" s="92" t="str">
        <f t="shared" si="73"/>
        <v>Томатная паста</v>
      </c>
      <c r="BM103" s="92" t="str">
        <f t="shared" si="73"/>
        <v>Масло растительное</v>
      </c>
      <c r="BN103" s="92" t="str">
        <f t="shared" si="73"/>
        <v>Соль</v>
      </c>
      <c r="BO103" s="92" t="str">
        <f t="shared" ref="BO103" si="74">BO87</f>
        <v>Аскорбиновая кислота</v>
      </c>
      <c r="BP103" s="98" t="s">
        <v>5</v>
      </c>
      <c r="BQ103" s="98" t="s">
        <v>6</v>
      </c>
    </row>
    <row r="104" spans="1:69" ht="36.75" customHeight="1" x14ac:dyDescent="0.3">
      <c r="A104" s="89"/>
      <c r="B104" s="7" t="s">
        <v>7</v>
      </c>
      <c r="C104" s="91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43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8"/>
      <c r="BQ104" s="98"/>
    </row>
    <row r="105" spans="1:69" x14ac:dyDescent="0.3">
      <c r="A105" s="93" t="s">
        <v>23</v>
      </c>
      <c r="B105" s="18" t="s">
        <v>38</v>
      </c>
      <c r="C105" s="94">
        <f>$F$6</f>
        <v>4</v>
      </c>
      <c r="D105" s="13">
        <f>D26</f>
        <v>0</v>
      </c>
      <c r="E105" s="13">
        <f t="shared" ref="E105:BN109" si="75">E26</f>
        <v>0</v>
      </c>
      <c r="F105" s="13">
        <f t="shared" si="75"/>
        <v>0</v>
      </c>
      <c r="G105" s="13">
        <f t="shared" si="75"/>
        <v>0</v>
      </c>
      <c r="H105" s="13">
        <f t="shared" si="75"/>
        <v>0</v>
      </c>
      <c r="I105" s="13">
        <f t="shared" si="75"/>
        <v>0</v>
      </c>
      <c r="J105" s="13">
        <f t="shared" si="75"/>
        <v>1.7999999999999999E-2</v>
      </c>
      <c r="K105" s="13">
        <f t="shared" si="75"/>
        <v>3.0000000000000001E-3</v>
      </c>
      <c r="L105" s="13">
        <f t="shared" si="75"/>
        <v>0</v>
      </c>
      <c r="M105" s="13">
        <f t="shared" si="75"/>
        <v>0</v>
      </c>
      <c r="N105" s="13">
        <f t="shared" si="75"/>
        <v>0</v>
      </c>
      <c r="O105" s="13">
        <f t="shared" si="75"/>
        <v>0</v>
      </c>
      <c r="P105" s="13">
        <f t="shared" si="75"/>
        <v>0</v>
      </c>
      <c r="Q105" s="13">
        <f t="shared" si="75"/>
        <v>0</v>
      </c>
      <c r="R105" s="13">
        <f t="shared" si="75"/>
        <v>0</v>
      </c>
      <c r="S105" s="13">
        <f t="shared" si="75"/>
        <v>0</v>
      </c>
      <c r="T105" s="13">
        <f t="shared" si="75"/>
        <v>0</v>
      </c>
      <c r="U105" s="13">
        <f t="shared" si="75"/>
        <v>0</v>
      </c>
      <c r="V105" s="13">
        <f t="shared" si="75"/>
        <v>0</v>
      </c>
      <c r="W105" s="13">
        <f t="shared" si="75"/>
        <v>0</v>
      </c>
      <c r="X105" s="13">
        <f t="shared" si="75"/>
        <v>0</v>
      </c>
      <c r="Y105" s="13">
        <f t="shared" si="75"/>
        <v>0</v>
      </c>
      <c r="Z105" s="13">
        <f t="shared" si="75"/>
        <v>0</v>
      </c>
      <c r="AA105" s="13">
        <f t="shared" si="75"/>
        <v>0</v>
      </c>
      <c r="AB105" s="13">
        <f t="shared" si="75"/>
        <v>0</v>
      </c>
      <c r="AC105" s="13">
        <f t="shared" si="75"/>
        <v>0</v>
      </c>
      <c r="AD105" s="13">
        <f t="shared" si="75"/>
        <v>0</v>
      </c>
      <c r="AE105" s="13">
        <f t="shared" si="75"/>
        <v>0</v>
      </c>
      <c r="AF105" s="13">
        <f t="shared" si="75"/>
        <v>0</v>
      </c>
      <c r="AG105" s="13">
        <f t="shared" si="75"/>
        <v>0</v>
      </c>
      <c r="AH105" s="13">
        <f t="shared" si="75"/>
        <v>0</v>
      </c>
      <c r="AI105" s="13">
        <f t="shared" si="75"/>
        <v>0</v>
      </c>
      <c r="AJ105" s="13">
        <f t="shared" si="75"/>
        <v>0</v>
      </c>
      <c r="AK105" s="13">
        <f t="shared" si="75"/>
        <v>0</v>
      </c>
      <c r="AL105" s="13">
        <f t="shared" si="75"/>
        <v>0</v>
      </c>
      <c r="AM105" s="13">
        <f t="shared" si="75"/>
        <v>0</v>
      </c>
      <c r="AN105" s="13">
        <f t="shared" si="75"/>
        <v>0</v>
      </c>
      <c r="AO105" s="13">
        <f t="shared" si="75"/>
        <v>0</v>
      </c>
      <c r="AP105" s="13">
        <f t="shared" si="75"/>
        <v>0</v>
      </c>
      <c r="AQ105" s="13">
        <f t="shared" si="75"/>
        <v>0</v>
      </c>
      <c r="AR105" s="13">
        <f t="shared" si="75"/>
        <v>0</v>
      </c>
      <c r="AS105" s="13">
        <f t="shared" si="75"/>
        <v>0</v>
      </c>
      <c r="AT105" s="13">
        <f t="shared" si="75"/>
        <v>0</v>
      </c>
      <c r="AU105" s="13">
        <f t="shared" si="75"/>
        <v>0</v>
      </c>
      <c r="AV105" s="13">
        <f t="shared" si="75"/>
        <v>0</v>
      </c>
      <c r="AW105" s="13">
        <f t="shared" si="75"/>
        <v>0</v>
      </c>
      <c r="AX105" s="13">
        <f t="shared" si="75"/>
        <v>0</v>
      </c>
      <c r="AY105" s="13">
        <f t="shared" si="75"/>
        <v>0</v>
      </c>
      <c r="AZ105" s="13">
        <f t="shared" si="75"/>
        <v>0</v>
      </c>
      <c r="BA105" s="13">
        <f t="shared" si="75"/>
        <v>0</v>
      </c>
      <c r="BB105" s="13">
        <f t="shared" si="75"/>
        <v>0</v>
      </c>
      <c r="BC105" s="13">
        <f t="shared" si="75"/>
        <v>0</v>
      </c>
      <c r="BD105" s="13">
        <f t="shared" si="75"/>
        <v>0</v>
      </c>
      <c r="BE105" s="13">
        <f t="shared" si="75"/>
        <v>0</v>
      </c>
      <c r="BF105" s="13">
        <f t="shared" si="75"/>
        <v>0</v>
      </c>
      <c r="BG105" s="13">
        <f t="shared" si="75"/>
        <v>0.13500000000000001</v>
      </c>
      <c r="BH105" s="13">
        <f t="shared" si="75"/>
        <v>0</v>
      </c>
      <c r="BI105" s="13">
        <f t="shared" si="75"/>
        <v>0</v>
      </c>
      <c r="BJ105" s="13">
        <f t="shared" si="75"/>
        <v>0</v>
      </c>
      <c r="BK105" s="13">
        <f t="shared" si="75"/>
        <v>0</v>
      </c>
      <c r="BL105" s="13">
        <f t="shared" si="75"/>
        <v>0</v>
      </c>
      <c r="BM105" s="13">
        <f t="shared" si="75"/>
        <v>0</v>
      </c>
      <c r="BN105" s="13">
        <f t="shared" si="75"/>
        <v>0</v>
      </c>
      <c r="BO105" s="13">
        <f t="shared" ref="BO105:BO108" si="76">BO26</f>
        <v>0</v>
      </c>
    </row>
    <row r="106" spans="1:69" x14ac:dyDescent="0.3">
      <c r="A106" s="93"/>
      <c r="B106" t="s">
        <v>17</v>
      </c>
      <c r="C106" s="95"/>
      <c r="D106" s="13">
        <f>D27</f>
        <v>0</v>
      </c>
      <c r="E106" s="13">
        <f t="shared" si="75"/>
        <v>0</v>
      </c>
      <c r="F106" s="13">
        <f t="shared" si="75"/>
        <v>0</v>
      </c>
      <c r="G106" s="13">
        <f t="shared" si="75"/>
        <v>0</v>
      </c>
      <c r="H106" s="13">
        <f t="shared" si="75"/>
        <v>0</v>
      </c>
      <c r="I106" s="13">
        <f t="shared" si="75"/>
        <v>0</v>
      </c>
      <c r="J106" s="13">
        <f t="shared" si="75"/>
        <v>0</v>
      </c>
      <c r="K106" s="13">
        <f t="shared" si="75"/>
        <v>0</v>
      </c>
      <c r="L106" s="13">
        <f t="shared" si="75"/>
        <v>0</v>
      </c>
      <c r="M106" s="13">
        <f t="shared" si="75"/>
        <v>0</v>
      </c>
      <c r="N106" s="13">
        <f t="shared" si="75"/>
        <v>0</v>
      </c>
      <c r="O106" s="13">
        <f t="shared" si="75"/>
        <v>0</v>
      </c>
      <c r="P106" s="13">
        <f t="shared" si="75"/>
        <v>0</v>
      </c>
      <c r="Q106" s="13">
        <f t="shared" si="75"/>
        <v>0</v>
      </c>
      <c r="R106" s="13">
        <f t="shared" si="75"/>
        <v>0</v>
      </c>
      <c r="S106" s="13">
        <f t="shared" si="75"/>
        <v>0</v>
      </c>
      <c r="T106" s="13">
        <f t="shared" si="75"/>
        <v>0</v>
      </c>
      <c r="U106" s="13">
        <f t="shared" si="75"/>
        <v>0</v>
      </c>
      <c r="V106" s="13">
        <f t="shared" si="75"/>
        <v>0</v>
      </c>
      <c r="W106" s="13">
        <f t="shared" si="75"/>
        <v>0.03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si="75"/>
        <v>0</v>
      </c>
      <c r="AG106" s="13">
        <f t="shared" si="75"/>
        <v>0</v>
      </c>
      <c r="AH106" s="13">
        <f t="shared" si="75"/>
        <v>0</v>
      </c>
      <c r="AI106" s="13">
        <f t="shared" si="75"/>
        <v>0</v>
      </c>
      <c r="AJ106" s="13">
        <f t="shared" si="75"/>
        <v>0</v>
      </c>
      <c r="AK106" s="13">
        <f t="shared" si="75"/>
        <v>0</v>
      </c>
      <c r="AL106" s="13">
        <f t="shared" si="75"/>
        <v>0</v>
      </c>
      <c r="AM106" s="13">
        <f t="shared" si="75"/>
        <v>0</v>
      </c>
      <c r="AN106" s="13">
        <f t="shared" si="75"/>
        <v>0</v>
      </c>
      <c r="AO106" s="13">
        <f t="shared" si="75"/>
        <v>0</v>
      </c>
      <c r="AP106" s="13">
        <f t="shared" si="75"/>
        <v>0</v>
      </c>
      <c r="AQ106" s="13">
        <f t="shared" si="75"/>
        <v>0</v>
      </c>
      <c r="AR106" s="13">
        <f t="shared" si="75"/>
        <v>0</v>
      </c>
      <c r="AS106" s="13">
        <f t="shared" si="75"/>
        <v>0</v>
      </c>
      <c r="AT106" s="13">
        <f t="shared" si="75"/>
        <v>0</v>
      </c>
      <c r="AU106" s="13">
        <f t="shared" si="75"/>
        <v>0</v>
      </c>
      <c r="AV106" s="13">
        <f t="shared" si="75"/>
        <v>0</v>
      </c>
      <c r="AW106" s="13">
        <f t="shared" si="75"/>
        <v>0</v>
      </c>
      <c r="AX106" s="13">
        <f t="shared" si="75"/>
        <v>0</v>
      </c>
      <c r="AY106" s="13">
        <f t="shared" si="75"/>
        <v>0</v>
      </c>
      <c r="AZ106" s="13">
        <f t="shared" si="75"/>
        <v>0</v>
      </c>
      <c r="BA106" s="13">
        <f t="shared" si="75"/>
        <v>0</v>
      </c>
      <c r="BB106" s="13">
        <f t="shared" si="75"/>
        <v>0</v>
      </c>
      <c r="BC106" s="13">
        <f t="shared" si="75"/>
        <v>0</v>
      </c>
      <c r="BD106" s="13">
        <f t="shared" si="75"/>
        <v>0</v>
      </c>
      <c r="BE106" s="13">
        <f t="shared" si="75"/>
        <v>0</v>
      </c>
      <c r="BF106" s="13">
        <f t="shared" si="75"/>
        <v>0</v>
      </c>
      <c r="BG106" s="13">
        <f t="shared" si="75"/>
        <v>0</v>
      </c>
      <c r="BH106" s="13">
        <f t="shared" si="75"/>
        <v>0</v>
      </c>
      <c r="BI106" s="13">
        <f t="shared" si="75"/>
        <v>0</v>
      </c>
      <c r="BJ106" s="13">
        <f t="shared" si="75"/>
        <v>0</v>
      </c>
      <c r="BK106" s="13">
        <f t="shared" si="75"/>
        <v>0</v>
      </c>
      <c r="BL106" s="13">
        <f t="shared" si="75"/>
        <v>0</v>
      </c>
      <c r="BM106" s="13">
        <f t="shared" si="75"/>
        <v>0</v>
      </c>
      <c r="BN106" s="13">
        <f t="shared" si="75"/>
        <v>0</v>
      </c>
      <c r="BO106" s="13">
        <f t="shared" si="76"/>
        <v>0</v>
      </c>
    </row>
    <row r="107" spans="1:69" x14ac:dyDescent="0.3">
      <c r="A107" s="93"/>
      <c r="B107" s="8" t="s">
        <v>39</v>
      </c>
      <c r="C107" s="95"/>
      <c r="D107" s="13">
        <f>D28</f>
        <v>0</v>
      </c>
      <c r="E107" s="13">
        <f t="shared" si="75"/>
        <v>0</v>
      </c>
      <c r="F107" s="13">
        <f t="shared" si="75"/>
        <v>8.0000000000000002E-3</v>
      </c>
      <c r="G107" s="13">
        <f t="shared" si="75"/>
        <v>4.0000000000000002E-4</v>
      </c>
      <c r="H107" s="13">
        <f t="shared" si="75"/>
        <v>0</v>
      </c>
      <c r="I107" s="13">
        <f t="shared" si="75"/>
        <v>0</v>
      </c>
      <c r="J107" s="13">
        <f t="shared" si="75"/>
        <v>0</v>
      </c>
      <c r="K107" s="13">
        <f t="shared" si="75"/>
        <v>0</v>
      </c>
      <c r="L107" s="13">
        <f t="shared" si="75"/>
        <v>0</v>
      </c>
      <c r="M107" s="13">
        <f t="shared" si="75"/>
        <v>0</v>
      </c>
      <c r="N107" s="13">
        <f t="shared" si="75"/>
        <v>0</v>
      </c>
      <c r="O107" s="13">
        <f t="shared" si="75"/>
        <v>0</v>
      </c>
      <c r="P107" s="13">
        <f t="shared" si="75"/>
        <v>0</v>
      </c>
      <c r="Q107" s="13">
        <f t="shared" si="75"/>
        <v>0</v>
      </c>
      <c r="R107" s="13">
        <f t="shared" si="75"/>
        <v>0</v>
      </c>
      <c r="S107" s="13">
        <f t="shared" si="75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 t="shared" si="75"/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si="75"/>
        <v>5.0000000000000001E-3</v>
      </c>
      <c r="AG107" s="13">
        <f t="shared" si="75"/>
        <v>0</v>
      </c>
      <c r="AH107" s="13">
        <f t="shared" si="75"/>
        <v>0</v>
      </c>
      <c r="AI107" s="13">
        <f t="shared" si="75"/>
        <v>0</v>
      </c>
      <c r="AJ107" s="13">
        <f t="shared" si="75"/>
        <v>0</v>
      </c>
      <c r="AK107" s="13">
        <f t="shared" si="75"/>
        <v>0</v>
      </c>
      <c r="AL107" s="13">
        <f t="shared" si="75"/>
        <v>0</v>
      </c>
      <c r="AM107" s="13">
        <f t="shared" si="75"/>
        <v>0</v>
      </c>
      <c r="AN107" s="13">
        <f t="shared" si="75"/>
        <v>0</v>
      </c>
      <c r="AO107" s="13">
        <f t="shared" si="75"/>
        <v>0</v>
      </c>
      <c r="AP107" s="13">
        <f t="shared" si="75"/>
        <v>0</v>
      </c>
      <c r="AQ107" s="13">
        <f t="shared" si="75"/>
        <v>0</v>
      </c>
      <c r="AR107" s="13">
        <f t="shared" si="75"/>
        <v>0</v>
      </c>
      <c r="AS107" s="13">
        <f t="shared" si="75"/>
        <v>0</v>
      </c>
      <c r="AT107" s="13">
        <f t="shared" si="75"/>
        <v>0</v>
      </c>
      <c r="AU107" s="13">
        <f t="shared" si="75"/>
        <v>0</v>
      </c>
      <c r="AV107" s="13">
        <f t="shared" si="75"/>
        <v>0</v>
      </c>
      <c r="AW107" s="13">
        <f t="shared" si="75"/>
        <v>0</v>
      </c>
      <c r="AX107" s="13">
        <f t="shared" si="75"/>
        <v>0</v>
      </c>
      <c r="AY107" s="13">
        <f t="shared" si="75"/>
        <v>0</v>
      </c>
      <c r="AZ107" s="13">
        <f t="shared" si="75"/>
        <v>0</v>
      </c>
      <c r="BA107" s="13">
        <f t="shared" si="75"/>
        <v>0</v>
      </c>
      <c r="BB107" s="13">
        <f t="shared" si="75"/>
        <v>0</v>
      </c>
      <c r="BC107" s="13">
        <f t="shared" si="75"/>
        <v>0</v>
      </c>
      <c r="BD107" s="13">
        <f t="shared" si="75"/>
        <v>0</v>
      </c>
      <c r="BE107" s="13">
        <f t="shared" si="75"/>
        <v>0</v>
      </c>
      <c r="BF107" s="13">
        <f t="shared" si="75"/>
        <v>0</v>
      </c>
      <c r="BG107" s="13">
        <f t="shared" si="75"/>
        <v>0</v>
      </c>
      <c r="BH107" s="13">
        <f t="shared" si="75"/>
        <v>0</v>
      </c>
      <c r="BI107" s="13">
        <f t="shared" si="75"/>
        <v>0</v>
      </c>
      <c r="BJ107" s="13">
        <f t="shared" si="75"/>
        <v>0</v>
      </c>
      <c r="BK107" s="13">
        <f t="shared" si="75"/>
        <v>0</v>
      </c>
      <c r="BL107" s="13">
        <f t="shared" si="75"/>
        <v>0</v>
      </c>
      <c r="BM107" s="13">
        <f t="shared" si="75"/>
        <v>0</v>
      </c>
      <c r="BN107" s="13">
        <f t="shared" si="75"/>
        <v>0</v>
      </c>
      <c r="BO107" s="13">
        <f t="shared" si="76"/>
        <v>0</v>
      </c>
    </row>
    <row r="108" spans="1:69" x14ac:dyDescent="0.3">
      <c r="A108" s="93"/>
      <c r="B108" s="17"/>
      <c r="C108" s="95"/>
      <c r="D108" s="13">
        <f>D29</f>
        <v>2.4E-2</v>
      </c>
      <c r="E108" s="13">
        <f t="shared" si="75"/>
        <v>0</v>
      </c>
      <c r="F108" s="13">
        <f t="shared" si="75"/>
        <v>0</v>
      </c>
      <c r="G108" s="13">
        <f t="shared" si="75"/>
        <v>0</v>
      </c>
      <c r="H108" s="13">
        <f t="shared" si="75"/>
        <v>0</v>
      </c>
      <c r="I108" s="13">
        <f t="shared" si="75"/>
        <v>0</v>
      </c>
      <c r="J108" s="13">
        <f t="shared" si="75"/>
        <v>0</v>
      </c>
      <c r="K108" s="13">
        <f t="shared" si="75"/>
        <v>0</v>
      </c>
      <c r="L108" s="13">
        <f t="shared" si="75"/>
        <v>0</v>
      </c>
      <c r="M108" s="13">
        <f t="shared" si="75"/>
        <v>0</v>
      </c>
      <c r="N108" s="13">
        <f t="shared" si="75"/>
        <v>0</v>
      </c>
      <c r="O108" s="13">
        <f t="shared" si="75"/>
        <v>0</v>
      </c>
      <c r="P108" s="13">
        <f t="shared" si="75"/>
        <v>0</v>
      </c>
      <c r="Q108" s="13">
        <f t="shared" si="75"/>
        <v>0</v>
      </c>
      <c r="R108" s="13">
        <f t="shared" si="75"/>
        <v>0</v>
      </c>
      <c r="S108" s="13">
        <f t="shared" si="75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 t="shared" si="75"/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si="75"/>
        <v>0</v>
      </c>
      <c r="AG108" s="13">
        <f t="shared" si="75"/>
        <v>0</v>
      </c>
      <c r="AH108" s="13">
        <f t="shared" si="75"/>
        <v>0</v>
      </c>
      <c r="AI108" s="13">
        <f t="shared" si="75"/>
        <v>0</v>
      </c>
      <c r="AJ108" s="13">
        <f t="shared" si="75"/>
        <v>0</v>
      </c>
      <c r="AK108" s="13">
        <f t="shared" si="75"/>
        <v>0</v>
      </c>
      <c r="AL108" s="13">
        <f t="shared" si="75"/>
        <v>0</v>
      </c>
      <c r="AM108" s="13">
        <f t="shared" si="75"/>
        <v>0</v>
      </c>
      <c r="AN108" s="13">
        <f t="shared" si="75"/>
        <v>0</v>
      </c>
      <c r="AO108" s="13">
        <f t="shared" si="75"/>
        <v>0</v>
      </c>
      <c r="AP108" s="13">
        <f t="shared" si="75"/>
        <v>0</v>
      </c>
      <c r="AQ108" s="13">
        <f t="shared" si="75"/>
        <v>0</v>
      </c>
      <c r="AR108" s="13">
        <f t="shared" si="75"/>
        <v>0</v>
      </c>
      <c r="AS108" s="13">
        <f t="shared" si="75"/>
        <v>0</v>
      </c>
      <c r="AT108" s="13">
        <f t="shared" si="75"/>
        <v>0</v>
      </c>
      <c r="AU108" s="13">
        <f t="shared" si="75"/>
        <v>0</v>
      </c>
      <c r="AV108" s="13">
        <f t="shared" si="75"/>
        <v>0</v>
      </c>
      <c r="AW108" s="13">
        <f t="shared" si="75"/>
        <v>0</v>
      </c>
      <c r="AX108" s="13">
        <f t="shared" si="75"/>
        <v>0</v>
      </c>
      <c r="AY108" s="13">
        <f t="shared" si="75"/>
        <v>0</v>
      </c>
      <c r="AZ108" s="13">
        <f t="shared" si="75"/>
        <v>0</v>
      </c>
      <c r="BA108" s="13">
        <f t="shared" si="75"/>
        <v>0</v>
      </c>
      <c r="BB108" s="13">
        <f t="shared" si="75"/>
        <v>0</v>
      </c>
      <c r="BC108" s="13">
        <f t="shared" si="75"/>
        <v>0</v>
      </c>
      <c r="BD108" s="13">
        <f t="shared" si="75"/>
        <v>0</v>
      </c>
      <c r="BE108" s="13">
        <f t="shared" si="75"/>
        <v>0</v>
      </c>
      <c r="BF108" s="13">
        <f t="shared" si="75"/>
        <v>0</v>
      </c>
      <c r="BG108" s="13">
        <f t="shared" si="75"/>
        <v>0</v>
      </c>
      <c r="BH108" s="13">
        <f t="shared" si="75"/>
        <v>0</v>
      </c>
      <c r="BI108" s="13">
        <f t="shared" si="75"/>
        <v>0</v>
      </c>
      <c r="BJ108" s="13">
        <f t="shared" si="75"/>
        <v>0</v>
      </c>
      <c r="BK108" s="13">
        <f t="shared" si="75"/>
        <v>0</v>
      </c>
      <c r="BL108" s="13">
        <f t="shared" si="75"/>
        <v>0</v>
      </c>
      <c r="BM108" s="13">
        <f t="shared" si="75"/>
        <v>0</v>
      </c>
      <c r="BN108" s="13">
        <f t="shared" si="75"/>
        <v>0</v>
      </c>
      <c r="BO108" s="13">
        <f t="shared" si="76"/>
        <v>0</v>
      </c>
    </row>
    <row r="109" spans="1:69" x14ac:dyDescent="0.3">
      <c r="A109" s="93"/>
      <c r="B109" s="13"/>
      <c r="C109" s="96"/>
      <c r="D109" s="13">
        <f>D30</f>
        <v>0</v>
      </c>
      <c r="E109" s="13">
        <f t="shared" si="75"/>
        <v>0</v>
      </c>
      <c r="F109" s="13">
        <f t="shared" si="75"/>
        <v>0</v>
      </c>
      <c r="G109" s="13">
        <f t="shared" si="75"/>
        <v>0</v>
      </c>
      <c r="H109" s="13">
        <f t="shared" si="75"/>
        <v>0</v>
      </c>
      <c r="I109" s="13">
        <f t="shared" si="75"/>
        <v>0</v>
      </c>
      <c r="J109" s="13">
        <f t="shared" si="75"/>
        <v>0</v>
      </c>
      <c r="K109" s="13">
        <f t="shared" si="75"/>
        <v>0</v>
      </c>
      <c r="L109" s="13">
        <f t="shared" ref="L109:BN109" si="77">L30</f>
        <v>0</v>
      </c>
      <c r="M109" s="13">
        <f t="shared" si="77"/>
        <v>0</v>
      </c>
      <c r="N109" s="13">
        <f t="shared" si="77"/>
        <v>0</v>
      </c>
      <c r="O109" s="13">
        <f t="shared" si="77"/>
        <v>0</v>
      </c>
      <c r="P109" s="13">
        <f t="shared" si="77"/>
        <v>0</v>
      </c>
      <c r="Q109" s="13">
        <f t="shared" si="77"/>
        <v>0</v>
      </c>
      <c r="R109" s="13">
        <f t="shared" si="77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77"/>
        <v>0</v>
      </c>
      <c r="Y109" s="13">
        <f t="shared" si="77"/>
        <v>0</v>
      </c>
      <c r="Z109" s="13">
        <f t="shared" si="77"/>
        <v>0</v>
      </c>
      <c r="AA109" s="13">
        <f t="shared" si="77"/>
        <v>0</v>
      </c>
      <c r="AB109" s="13">
        <f t="shared" si="77"/>
        <v>0</v>
      </c>
      <c r="AC109" s="13">
        <f t="shared" si="77"/>
        <v>0</v>
      </c>
      <c r="AD109" s="13">
        <f t="shared" si="77"/>
        <v>0</v>
      </c>
      <c r="AE109" s="13">
        <f t="shared" si="77"/>
        <v>0</v>
      </c>
      <c r="AF109" s="13">
        <f t="shared" si="77"/>
        <v>0</v>
      </c>
      <c r="AG109" s="13">
        <f t="shared" si="77"/>
        <v>0</v>
      </c>
      <c r="AH109" s="13">
        <f t="shared" si="77"/>
        <v>0</v>
      </c>
      <c r="AI109" s="13">
        <f t="shared" si="77"/>
        <v>0</v>
      </c>
      <c r="AJ109" s="13">
        <f t="shared" si="77"/>
        <v>0</v>
      </c>
      <c r="AK109" s="13">
        <f t="shared" si="77"/>
        <v>0</v>
      </c>
      <c r="AL109" s="13">
        <f t="shared" si="77"/>
        <v>0</v>
      </c>
      <c r="AM109" s="13">
        <f t="shared" si="77"/>
        <v>0</v>
      </c>
      <c r="AN109" s="13">
        <f t="shared" si="77"/>
        <v>0</v>
      </c>
      <c r="AO109" s="13">
        <f t="shared" si="77"/>
        <v>0</v>
      </c>
      <c r="AP109" s="13">
        <f t="shared" si="77"/>
        <v>0</v>
      </c>
      <c r="AQ109" s="13">
        <f t="shared" si="77"/>
        <v>0</v>
      </c>
      <c r="AR109" s="13">
        <f t="shared" si="77"/>
        <v>0</v>
      </c>
      <c r="AS109" s="13">
        <f t="shared" si="77"/>
        <v>0</v>
      </c>
      <c r="AT109" s="13">
        <f t="shared" si="77"/>
        <v>0</v>
      </c>
      <c r="AU109" s="13">
        <f t="shared" si="77"/>
        <v>0</v>
      </c>
      <c r="AV109" s="13">
        <f t="shared" si="77"/>
        <v>0</v>
      </c>
      <c r="AW109" s="13">
        <f t="shared" si="77"/>
        <v>0</v>
      </c>
      <c r="AX109" s="13">
        <f t="shared" si="77"/>
        <v>0</v>
      </c>
      <c r="AY109" s="13">
        <f t="shared" si="77"/>
        <v>0</v>
      </c>
      <c r="AZ109" s="13">
        <f t="shared" si="77"/>
        <v>0</v>
      </c>
      <c r="BA109" s="13">
        <f t="shared" si="77"/>
        <v>0</v>
      </c>
      <c r="BB109" s="13">
        <f t="shared" si="77"/>
        <v>0</v>
      </c>
      <c r="BC109" s="13">
        <f t="shared" si="77"/>
        <v>0</v>
      </c>
      <c r="BD109" s="13">
        <f t="shared" si="77"/>
        <v>0</v>
      </c>
      <c r="BE109" s="13">
        <f t="shared" si="77"/>
        <v>0</v>
      </c>
      <c r="BF109" s="13">
        <f t="shared" si="77"/>
        <v>0</v>
      </c>
      <c r="BG109" s="13">
        <f t="shared" si="77"/>
        <v>0</v>
      </c>
      <c r="BH109" s="13">
        <f t="shared" si="77"/>
        <v>0</v>
      </c>
      <c r="BI109" s="13">
        <f t="shared" si="77"/>
        <v>0</v>
      </c>
      <c r="BJ109" s="13">
        <f t="shared" si="77"/>
        <v>0</v>
      </c>
      <c r="BK109" s="13">
        <f t="shared" si="77"/>
        <v>0</v>
      </c>
      <c r="BL109" s="13">
        <f t="shared" si="77"/>
        <v>0</v>
      </c>
      <c r="BM109" s="13">
        <f t="shared" si="77"/>
        <v>0</v>
      </c>
      <c r="BN109" s="13">
        <f t="shared" si="77"/>
        <v>0</v>
      </c>
      <c r="BO109" s="13">
        <f t="shared" ref="BO109" si="78">BO30</f>
        <v>0</v>
      </c>
    </row>
    <row r="110" spans="1:69" ht="17.399999999999999" x14ac:dyDescent="0.35">
      <c r="B110" s="31" t="s">
        <v>26</v>
      </c>
      <c r="C110" s="32"/>
      <c r="D110" s="33">
        <f t="shared" ref="D110:BN110" si="79">SUM(D105:D109)</f>
        <v>2.4E-2</v>
      </c>
      <c r="E110" s="33">
        <f t="shared" si="79"/>
        <v>0</v>
      </c>
      <c r="F110" s="33">
        <f t="shared" si="79"/>
        <v>8.0000000000000002E-3</v>
      </c>
      <c r="G110" s="33">
        <f t="shared" si="79"/>
        <v>4.0000000000000002E-4</v>
      </c>
      <c r="H110" s="33">
        <f t="shared" si="79"/>
        <v>0</v>
      </c>
      <c r="I110" s="33">
        <f t="shared" si="79"/>
        <v>0</v>
      </c>
      <c r="J110" s="33">
        <f t="shared" si="79"/>
        <v>1.7999999999999999E-2</v>
      </c>
      <c r="K110" s="33">
        <f t="shared" si="79"/>
        <v>3.0000000000000001E-3</v>
      </c>
      <c r="L110" s="33">
        <f t="shared" si="79"/>
        <v>0</v>
      </c>
      <c r="M110" s="33">
        <f t="shared" si="79"/>
        <v>0</v>
      </c>
      <c r="N110" s="33">
        <f t="shared" si="79"/>
        <v>0</v>
      </c>
      <c r="O110" s="33">
        <f t="shared" si="79"/>
        <v>0</v>
      </c>
      <c r="P110" s="33">
        <f t="shared" si="79"/>
        <v>0</v>
      </c>
      <c r="Q110" s="33">
        <f t="shared" si="79"/>
        <v>0</v>
      </c>
      <c r="R110" s="33">
        <f t="shared" si="79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</v>
      </c>
      <c r="W110" s="33">
        <f>SUM(W105:W109)</f>
        <v>0.03</v>
      </c>
      <c r="X110" s="33">
        <f t="shared" si="79"/>
        <v>0</v>
      </c>
      <c r="Y110" s="33">
        <f t="shared" si="79"/>
        <v>0</v>
      </c>
      <c r="Z110" s="33">
        <f t="shared" si="79"/>
        <v>0</v>
      </c>
      <c r="AA110" s="33">
        <f t="shared" si="79"/>
        <v>0</v>
      </c>
      <c r="AB110" s="33">
        <f t="shared" si="79"/>
        <v>0</v>
      </c>
      <c r="AC110" s="33">
        <f t="shared" si="79"/>
        <v>0</v>
      </c>
      <c r="AD110" s="33">
        <f t="shared" si="79"/>
        <v>0</v>
      </c>
      <c r="AE110" s="33">
        <f t="shared" si="79"/>
        <v>0</v>
      </c>
      <c r="AF110" s="33">
        <f t="shared" si="79"/>
        <v>5.0000000000000001E-3</v>
      </c>
      <c r="AG110" s="33">
        <f t="shared" si="79"/>
        <v>0</v>
      </c>
      <c r="AH110" s="33">
        <f t="shared" si="79"/>
        <v>0</v>
      </c>
      <c r="AI110" s="33">
        <f t="shared" si="79"/>
        <v>0</v>
      </c>
      <c r="AJ110" s="33">
        <f t="shared" si="79"/>
        <v>0</v>
      </c>
      <c r="AK110" s="33">
        <f t="shared" si="79"/>
        <v>0</v>
      </c>
      <c r="AL110" s="33">
        <f t="shared" si="79"/>
        <v>0</v>
      </c>
      <c r="AM110" s="33">
        <f t="shared" si="79"/>
        <v>0</v>
      </c>
      <c r="AN110" s="33">
        <f t="shared" si="79"/>
        <v>0</v>
      </c>
      <c r="AO110" s="33">
        <f t="shared" si="79"/>
        <v>0</v>
      </c>
      <c r="AP110" s="33">
        <f t="shared" si="79"/>
        <v>0</v>
      </c>
      <c r="AQ110" s="33">
        <f t="shared" si="79"/>
        <v>0</v>
      </c>
      <c r="AR110" s="33">
        <f t="shared" si="79"/>
        <v>0</v>
      </c>
      <c r="AS110" s="33">
        <f t="shared" si="79"/>
        <v>0</v>
      </c>
      <c r="AT110" s="33">
        <f t="shared" si="79"/>
        <v>0</v>
      </c>
      <c r="AU110" s="33">
        <f t="shared" si="79"/>
        <v>0</v>
      </c>
      <c r="AV110" s="33">
        <f t="shared" si="79"/>
        <v>0</v>
      </c>
      <c r="AW110" s="33">
        <f t="shared" si="79"/>
        <v>0</v>
      </c>
      <c r="AX110" s="33">
        <f t="shared" si="79"/>
        <v>0</v>
      </c>
      <c r="AY110" s="33">
        <f t="shared" si="79"/>
        <v>0</v>
      </c>
      <c r="AZ110" s="33">
        <f t="shared" si="79"/>
        <v>0</v>
      </c>
      <c r="BA110" s="33">
        <f t="shared" si="79"/>
        <v>0</v>
      </c>
      <c r="BB110" s="33">
        <f t="shared" si="79"/>
        <v>0</v>
      </c>
      <c r="BC110" s="33">
        <f t="shared" si="79"/>
        <v>0</v>
      </c>
      <c r="BD110" s="33">
        <f t="shared" si="79"/>
        <v>0</v>
      </c>
      <c r="BE110" s="33">
        <f t="shared" si="79"/>
        <v>0</v>
      </c>
      <c r="BF110" s="33">
        <f t="shared" si="79"/>
        <v>0</v>
      </c>
      <c r="BG110" s="33">
        <f t="shared" si="79"/>
        <v>0.13500000000000001</v>
      </c>
      <c r="BH110" s="33">
        <f t="shared" si="79"/>
        <v>0</v>
      </c>
      <c r="BI110" s="33">
        <f t="shared" si="79"/>
        <v>0</v>
      </c>
      <c r="BJ110" s="33">
        <f t="shared" si="79"/>
        <v>0</v>
      </c>
      <c r="BK110" s="33">
        <f t="shared" si="79"/>
        <v>0</v>
      </c>
      <c r="BL110" s="33">
        <f t="shared" si="79"/>
        <v>0</v>
      </c>
      <c r="BM110" s="33">
        <f t="shared" si="79"/>
        <v>0</v>
      </c>
      <c r="BN110" s="33">
        <f t="shared" si="79"/>
        <v>0</v>
      </c>
      <c r="BO110" s="33">
        <f t="shared" ref="BO110" si="80">SUM(BO105:BO109)</f>
        <v>0</v>
      </c>
    </row>
    <row r="111" spans="1:69" ht="17.399999999999999" x14ac:dyDescent="0.35">
      <c r="B111" s="31" t="s">
        <v>36</v>
      </c>
      <c r="C111" s="32"/>
      <c r="D111" s="44">
        <f t="shared" ref="D111:BN111" si="81">PRODUCT(D110,$F$6)</f>
        <v>9.6000000000000002E-2</v>
      </c>
      <c r="E111" s="44">
        <f t="shared" si="81"/>
        <v>0</v>
      </c>
      <c r="F111" s="44">
        <f t="shared" si="81"/>
        <v>3.2000000000000001E-2</v>
      </c>
      <c r="G111" s="44">
        <f t="shared" si="81"/>
        <v>1.6000000000000001E-3</v>
      </c>
      <c r="H111" s="44">
        <f t="shared" si="81"/>
        <v>0</v>
      </c>
      <c r="I111" s="44">
        <f t="shared" si="81"/>
        <v>0</v>
      </c>
      <c r="J111" s="44">
        <f t="shared" si="81"/>
        <v>7.1999999999999995E-2</v>
      </c>
      <c r="K111" s="44">
        <f t="shared" si="81"/>
        <v>1.2E-2</v>
      </c>
      <c r="L111" s="44">
        <f t="shared" si="81"/>
        <v>0</v>
      </c>
      <c r="M111" s="44">
        <f t="shared" si="81"/>
        <v>0</v>
      </c>
      <c r="N111" s="44">
        <f t="shared" si="81"/>
        <v>0</v>
      </c>
      <c r="O111" s="44">
        <f t="shared" si="81"/>
        <v>0</v>
      </c>
      <c r="P111" s="44">
        <f t="shared" si="81"/>
        <v>0</v>
      </c>
      <c r="Q111" s="44">
        <f t="shared" si="81"/>
        <v>0</v>
      </c>
      <c r="R111" s="44">
        <f t="shared" si="81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</v>
      </c>
      <c r="W111" s="44">
        <f>PRODUCT(W110,$F$6)</f>
        <v>0.12</v>
      </c>
      <c r="X111" s="44">
        <f t="shared" si="81"/>
        <v>0</v>
      </c>
      <c r="Y111" s="44">
        <f t="shared" si="81"/>
        <v>0</v>
      </c>
      <c r="Z111" s="44">
        <f t="shared" si="81"/>
        <v>0</v>
      </c>
      <c r="AA111" s="44">
        <f t="shared" si="81"/>
        <v>0</v>
      </c>
      <c r="AB111" s="44">
        <f t="shared" si="81"/>
        <v>0</v>
      </c>
      <c r="AC111" s="44">
        <f t="shared" si="81"/>
        <v>0</v>
      </c>
      <c r="AD111" s="44">
        <f t="shared" si="81"/>
        <v>0</v>
      </c>
      <c r="AE111" s="44">
        <f t="shared" si="81"/>
        <v>0</v>
      </c>
      <c r="AF111" s="44">
        <f t="shared" si="81"/>
        <v>0.02</v>
      </c>
      <c r="AG111" s="44">
        <f t="shared" si="81"/>
        <v>0</v>
      </c>
      <c r="AH111" s="44">
        <f t="shared" si="81"/>
        <v>0</v>
      </c>
      <c r="AI111" s="44">
        <f t="shared" si="81"/>
        <v>0</v>
      </c>
      <c r="AJ111" s="44">
        <f t="shared" si="81"/>
        <v>0</v>
      </c>
      <c r="AK111" s="44">
        <f t="shared" si="81"/>
        <v>0</v>
      </c>
      <c r="AL111" s="44">
        <f t="shared" si="81"/>
        <v>0</v>
      </c>
      <c r="AM111" s="44">
        <f t="shared" si="81"/>
        <v>0</v>
      </c>
      <c r="AN111" s="44">
        <f t="shared" si="81"/>
        <v>0</v>
      </c>
      <c r="AO111" s="44">
        <f t="shared" si="81"/>
        <v>0</v>
      </c>
      <c r="AP111" s="44">
        <f t="shared" si="81"/>
        <v>0</v>
      </c>
      <c r="AQ111" s="44">
        <f t="shared" si="81"/>
        <v>0</v>
      </c>
      <c r="AR111" s="44">
        <f t="shared" si="81"/>
        <v>0</v>
      </c>
      <c r="AS111" s="44">
        <f t="shared" si="81"/>
        <v>0</v>
      </c>
      <c r="AT111" s="44">
        <f t="shared" si="81"/>
        <v>0</v>
      </c>
      <c r="AU111" s="44">
        <f t="shared" si="81"/>
        <v>0</v>
      </c>
      <c r="AV111" s="44">
        <f t="shared" si="81"/>
        <v>0</v>
      </c>
      <c r="AW111" s="44">
        <f t="shared" si="81"/>
        <v>0</v>
      </c>
      <c r="AX111" s="44">
        <f t="shared" si="81"/>
        <v>0</v>
      </c>
      <c r="AY111" s="44">
        <f t="shared" si="81"/>
        <v>0</v>
      </c>
      <c r="AZ111" s="44">
        <f t="shared" si="81"/>
        <v>0</v>
      </c>
      <c r="BA111" s="44">
        <f t="shared" si="81"/>
        <v>0</v>
      </c>
      <c r="BB111" s="44">
        <f t="shared" si="81"/>
        <v>0</v>
      </c>
      <c r="BC111" s="44">
        <f t="shared" si="81"/>
        <v>0</v>
      </c>
      <c r="BD111" s="44">
        <f t="shared" si="81"/>
        <v>0</v>
      </c>
      <c r="BE111" s="44">
        <f t="shared" si="81"/>
        <v>0</v>
      </c>
      <c r="BF111" s="44">
        <f t="shared" si="81"/>
        <v>0</v>
      </c>
      <c r="BG111" s="44">
        <f t="shared" si="81"/>
        <v>0.54</v>
      </c>
      <c r="BH111" s="44">
        <f t="shared" si="81"/>
        <v>0</v>
      </c>
      <c r="BI111" s="44">
        <f t="shared" si="81"/>
        <v>0</v>
      </c>
      <c r="BJ111" s="44">
        <f t="shared" si="81"/>
        <v>0</v>
      </c>
      <c r="BK111" s="44">
        <f t="shared" si="81"/>
        <v>0</v>
      </c>
      <c r="BL111" s="44">
        <f t="shared" si="81"/>
        <v>0</v>
      </c>
      <c r="BM111" s="44">
        <f t="shared" si="81"/>
        <v>0</v>
      </c>
      <c r="BN111" s="44">
        <f t="shared" si="81"/>
        <v>0</v>
      </c>
      <c r="BO111" s="44">
        <f t="shared" ref="BO111" si="82">PRODUCT(BO110,$F$6)</f>
        <v>0</v>
      </c>
    </row>
    <row r="113" spans="1:69" ht="17.399999999999999" x14ac:dyDescent="0.35">
      <c r="A113" s="27"/>
      <c r="B113" s="28" t="s">
        <v>28</v>
      </c>
      <c r="C113" s="29" t="s">
        <v>29</v>
      </c>
      <c r="D113" s="30">
        <f>D97</f>
        <v>72.72</v>
      </c>
      <c r="E113" s="46">
        <f t="shared" ref="E113:BN113" si="83">E97</f>
        <v>76</v>
      </c>
      <c r="F113" s="30">
        <f t="shared" si="83"/>
        <v>85</v>
      </c>
      <c r="G113" s="30">
        <f t="shared" si="83"/>
        <v>596</v>
      </c>
      <c r="H113" s="30">
        <f t="shared" si="83"/>
        <v>1410</v>
      </c>
      <c r="I113" s="30">
        <f t="shared" si="83"/>
        <v>720</v>
      </c>
      <c r="J113" s="30">
        <f t="shared" si="83"/>
        <v>74.92</v>
      </c>
      <c r="K113" s="30">
        <f t="shared" si="83"/>
        <v>874.38</v>
      </c>
      <c r="L113" s="30">
        <f t="shared" si="83"/>
        <v>210.89</v>
      </c>
      <c r="M113" s="30">
        <f t="shared" si="83"/>
        <v>585</v>
      </c>
      <c r="N113" s="30">
        <f t="shared" si="83"/>
        <v>104.38</v>
      </c>
      <c r="O113" s="30">
        <f t="shared" si="83"/>
        <v>331.24</v>
      </c>
      <c r="P113" s="30">
        <f t="shared" si="83"/>
        <v>373.68</v>
      </c>
      <c r="Q113" s="30">
        <f t="shared" si="83"/>
        <v>400</v>
      </c>
      <c r="R113" s="30">
        <f t="shared" si="83"/>
        <v>0</v>
      </c>
      <c r="S113" s="30">
        <f>S97</f>
        <v>0</v>
      </c>
      <c r="T113" s="30">
        <f>T97</f>
        <v>0</v>
      </c>
      <c r="U113" s="30">
        <f>U97</f>
        <v>792</v>
      </c>
      <c r="V113" s="30">
        <f>V97</f>
        <v>352.56</v>
      </c>
      <c r="W113" s="30">
        <f>W97</f>
        <v>119</v>
      </c>
      <c r="X113" s="30">
        <f t="shared" si="83"/>
        <v>12.9</v>
      </c>
      <c r="Y113" s="30">
        <f t="shared" si="83"/>
        <v>0</v>
      </c>
      <c r="Z113" s="30">
        <f t="shared" si="83"/>
        <v>450</v>
      </c>
      <c r="AA113" s="30">
        <f t="shared" si="83"/>
        <v>381</v>
      </c>
      <c r="AB113" s="30">
        <f t="shared" si="83"/>
        <v>429</v>
      </c>
      <c r="AC113" s="30">
        <f t="shared" si="83"/>
        <v>261</v>
      </c>
      <c r="AD113" s="30">
        <f t="shared" si="83"/>
        <v>125</v>
      </c>
      <c r="AE113" s="30">
        <f t="shared" si="83"/>
        <v>399</v>
      </c>
      <c r="AF113" s="30">
        <f t="shared" si="83"/>
        <v>159</v>
      </c>
      <c r="AG113" s="30">
        <f t="shared" si="83"/>
        <v>227.27</v>
      </c>
      <c r="AH113" s="30">
        <f t="shared" si="83"/>
        <v>68.2</v>
      </c>
      <c r="AI113" s="30">
        <f t="shared" si="83"/>
        <v>59.25</v>
      </c>
      <c r="AJ113" s="30">
        <f t="shared" si="83"/>
        <v>43.4</v>
      </c>
      <c r="AK113" s="30">
        <f t="shared" si="83"/>
        <v>190</v>
      </c>
      <c r="AL113" s="30">
        <f t="shared" si="83"/>
        <v>207</v>
      </c>
      <c r="AM113" s="30">
        <f t="shared" si="83"/>
        <v>345.99</v>
      </c>
      <c r="AN113" s="30">
        <f t="shared" si="83"/>
        <v>300</v>
      </c>
      <c r="AO113" s="30">
        <f t="shared" si="83"/>
        <v>0</v>
      </c>
      <c r="AP113" s="30">
        <f t="shared" si="83"/>
        <v>216.1</v>
      </c>
      <c r="AQ113" s="30">
        <f t="shared" si="83"/>
        <v>63.75</v>
      </c>
      <c r="AR113" s="30">
        <f t="shared" si="83"/>
        <v>65.33</v>
      </c>
      <c r="AS113" s="30">
        <f t="shared" si="83"/>
        <v>76</v>
      </c>
      <c r="AT113" s="30">
        <f t="shared" si="83"/>
        <v>67.14</v>
      </c>
      <c r="AU113" s="30">
        <f t="shared" si="83"/>
        <v>69.33</v>
      </c>
      <c r="AV113" s="30">
        <f t="shared" si="83"/>
        <v>51.25</v>
      </c>
      <c r="AW113" s="30">
        <f t="shared" si="83"/>
        <v>77.14</v>
      </c>
      <c r="AX113" s="30">
        <f t="shared" si="83"/>
        <v>68</v>
      </c>
      <c r="AY113" s="30">
        <f t="shared" si="83"/>
        <v>60</v>
      </c>
      <c r="AZ113" s="30">
        <f t="shared" si="83"/>
        <v>137.33000000000001</v>
      </c>
      <c r="BA113" s="30">
        <f t="shared" si="83"/>
        <v>296</v>
      </c>
      <c r="BB113" s="30">
        <f t="shared" si="83"/>
        <v>513</v>
      </c>
      <c r="BC113" s="30">
        <f t="shared" si="83"/>
        <v>558</v>
      </c>
      <c r="BD113" s="30">
        <f t="shared" si="83"/>
        <v>261</v>
      </c>
      <c r="BE113" s="30">
        <f t="shared" si="83"/>
        <v>399</v>
      </c>
      <c r="BF113" s="30">
        <f t="shared" si="83"/>
        <v>0</v>
      </c>
      <c r="BG113" s="30">
        <f t="shared" si="83"/>
        <v>27</v>
      </c>
      <c r="BH113" s="30">
        <f t="shared" si="83"/>
        <v>47</v>
      </c>
      <c r="BI113" s="30">
        <f t="shared" si="83"/>
        <v>26</v>
      </c>
      <c r="BJ113" s="30">
        <f t="shared" si="83"/>
        <v>51</v>
      </c>
      <c r="BK113" s="30">
        <f t="shared" si="83"/>
        <v>62</v>
      </c>
      <c r="BL113" s="30">
        <f t="shared" si="83"/>
        <v>314</v>
      </c>
      <c r="BM113" s="30">
        <f t="shared" si="83"/>
        <v>138.88</v>
      </c>
      <c r="BN113" s="30">
        <f t="shared" si="83"/>
        <v>22</v>
      </c>
      <c r="BO113" s="30">
        <f t="shared" ref="BO113" si="84">BO97</f>
        <v>0</v>
      </c>
    </row>
    <row r="114" spans="1:69" ht="17.399999999999999" x14ac:dyDescent="0.35">
      <c r="B114" s="31" t="s">
        <v>30</v>
      </c>
      <c r="C114" s="32" t="s">
        <v>29</v>
      </c>
      <c r="D114" s="33">
        <f>D113/1000</f>
        <v>7.2719999999999993E-2</v>
      </c>
      <c r="E114" s="33">
        <f t="shared" ref="E114:BN114" si="85">E113/1000</f>
        <v>7.5999999999999998E-2</v>
      </c>
      <c r="F114" s="33">
        <f t="shared" si="85"/>
        <v>8.5000000000000006E-2</v>
      </c>
      <c r="G114" s="33">
        <f t="shared" si="85"/>
        <v>0.59599999999999997</v>
      </c>
      <c r="H114" s="33">
        <f t="shared" si="85"/>
        <v>1.41</v>
      </c>
      <c r="I114" s="33">
        <f t="shared" si="85"/>
        <v>0.72</v>
      </c>
      <c r="J114" s="33">
        <f t="shared" si="85"/>
        <v>7.492E-2</v>
      </c>
      <c r="K114" s="33">
        <f t="shared" si="85"/>
        <v>0.87438000000000005</v>
      </c>
      <c r="L114" s="33">
        <f t="shared" si="85"/>
        <v>0.21088999999999999</v>
      </c>
      <c r="M114" s="33">
        <f t="shared" si="85"/>
        <v>0.58499999999999996</v>
      </c>
      <c r="N114" s="33">
        <f t="shared" si="85"/>
        <v>0.10438</v>
      </c>
      <c r="O114" s="33">
        <f t="shared" si="85"/>
        <v>0.33124000000000003</v>
      </c>
      <c r="P114" s="33">
        <f t="shared" si="85"/>
        <v>0.37368000000000001</v>
      </c>
      <c r="Q114" s="33">
        <f t="shared" si="85"/>
        <v>0.4</v>
      </c>
      <c r="R114" s="33">
        <f t="shared" si="85"/>
        <v>0</v>
      </c>
      <c r="S114" s="33">
        <f>S113/1000</f>
        <v>0</v>
      </c>
      <c r="T114" s="33">
        <f>T113/1000</f>
        <v>0</v>
      </c>
      <c r="U114" s="33">
        <f>U113/1000</f>
        <v>0.79200000000000004</v>
      </c>
      <c r="V114" s="33">
        <f>V113/1000</f>
        <v>0.35255999999999998</v>
      </c>
      <c r="W114" s="33">
        <f>W113/1000</f>
        <v>0.11899999999999999</v>
      </c>
      <c r="X114" s="33">
        <f t="shared" si="85"/>
        <v>1.29E-2</v>
      </c>
      <c r="Y114" s="33">
        <f t="shared" si="85"/>
        <v>0</v>
      </c>
      <c r="Z114" s="33">
        <f t="shared" si="85"/>
        <v>0.45</v>
      </c>
      <c r="AA114" s="33">
        <f t="shared" si="85"/>
        <v>0.38100000000000001</v>
      </c>
      <c r="AB114" s="33">
        <f t="shared" si="85"/>
        <v>0.42899999999999999</v>
      </c>
      <c r="AC114" s="33">
        <f t="shared" si="85"/>
        <v>0.26100000000000001</v>
      </c>
      <c r="AD114" s="33">
        <f t="shared" si="85"/>
        <v>0.125</v>
      </c>
      <c r="AE114" s="33">
        <f t="shared" si="85"/>
        <v>0.39900000000000002</v>
      </c>
      <c r="AF114" s="33">
        <f t="shared" si="85"/>
        <v>0.159</v>
      </c>
      <c r="AG114" s="33">
        <f t="shared" si="85"/>
        <v>0.22727</v>
      </c>
      <c r="AH114" s="33">
        <f t="shared" si="85"/>
        <v>6.8199999999999997E-2</v>
      </c>
      <c r="AI114" s="33">
        <f t="shared" si="85"/>
        <v>5.9249999999999997E-2</v>
      </c>
      <c r="AJ114" s="33">
        <f t="shared" si="85"/>
        <v>4.3400000000000001E-2</v>
      </c>
      <c r="AK114" s="33">
        <f t="shared" si="85"/>
        <v>0.19</v>
      </c>
      <c r="AL114" s="33">
        <f t="shared" si="85"/>
        <v>0.20699999999999999</v>
      </c>
      <c r="AM114" s="33">
        <f t="shared" si="85"/>
        <v>0.34599000000000002</v>
      </c>
      <c r="AN114" s="33">
        <f t="shared" si="85"/>
        <v>0.3</v>
      </c>
      <c r="AO114" s="33">
        <f t="shared" si="85"/>
        <v>0</v>
      </c>
      <c r="AP114" s="33">
        <f t="shared" si="85"/>
        <v>0.21609999999999999</v>
      </c>
      <c r="AQ114" s="33">
        <f t="shared" si="85"/>
        <v>6.3750000000000001E-2</v>
      </c>
      <c r="AR114" s="33">
        <f t="shared" si="85"/>
        <v>6.5329999999999999E-2</v>
      </c>
      <c r="AS114" s="33">
        <f t="shared" si="85"/>
        <v>7.5999999999999998E-2</v>
      </c>
      <c r="AT114" s="33">
        <f t="shared" si="85"/>
        <v>6.7140000000000005E-2</v>
      </c>
      <c r="AU114" s="33">
        <f t="shared" si="85"/>
        <v>6.9330000000000003E-2</v>
      </c>
      <c r="AV114" s="33">
        <f t="shared" si="85"/>
        <v>5.1249999999999997E-2</v>
      </c>
      <c r="AW114" s="33">
        <f t="shared" si="85"/>
        <v>7.714E-2</v>
      </c>
      <c r="AX114" s="33">
        <f t="shared" si="85"/>
        <v>6.8000000000000005E-2</v>
      </c>
      <c r="AY114" s="33">
        <f t="shared" si="85"/>
        <v>0.06</v>
      </c>
      <c r="AZ114" s="33">
        <f t="shared" si="85"/>
        <v>0.13733000000000001</v>
      </c>
      <c r="BA114" s="33">
        <f t="shared" si="85"/>
        <v>0.29599999999999999</v>
      </c>
      <c r="BB114" s="33">
        <f t="shared" si="85"/>
        <v>0.51300000000000001</v>
      </c>
      <c r="BC114" s="33">
        <f t="shared" si="85"/>
        <v>0.55800000000000005</v>
      </c>
      <c r="BD114" s="33">
        <f t="shared" si="85"/>
        <v>0.26100000000000001</v>
      </c>
      <c r="BE114" s="33">
        <f t="shared" si="85"/>
        <v>0.39900000000000002</v>
      </c>
      <c r="BF114" s="33">
        <f t="shared" si="85"/>
        <v>0</v>
      </c>
      <c r="BG114" s="33">
        <f t="shared" si="85"/>
        <v>2.7E-2</v>
      </c>
      <c r="BH114" s="33">
        <f t="shared" si="85"/>
        <v>4.7E-2</v>
      </c>
      <c r="BI114" s="33">
        <f t="shared" si="85"/>
        <v>2.5999999999999999E-2</v>
      </c>
      <c r="BJ114" s="33">
        <f t="shared" si="85"/>
        <v>5.0999999999999997E-2</v>
      </c>
      <c r="BK114" s="33">
        <f t="shared" si="85"/>
        <v>6.2E-2</v>
      </c>
      <c r="BL114" s="33">
        <f t="shared" si="85"/>
        <v>0.314</v>
      </c>
      <c r="BM114" s="33">
        <f t="shared" si="85"/>
        <v>0.13888</v>
      </c>
      <c r="BN114" s="33">
        <f t="shared" si="85"/>
        <v>2.1999999999999999E-2</v>
      </c>
      <c r="BO114" s="33">
        <f t="shared" ref="BO114" si="86">BO113/1000</f>
        <v>0</v>
      </c>
    </row>
    <row r="115" spans="1:69" ht="17.399999999999999" x14ac:dyDescent="0.35">
      <c r="A115" s="34"/>
      <c r="B115" s="35" t="s">
        <v>31</v>
      </c>
      <c r="C115" s="97"/>
      <c r="D115" s="36">
        <f>D111*D113</f>
        <v>6.9811199999999998</v>
      </c>
      <c r="E115" s="36">
        <f t="shared" ref="E115:BN115" si="87">E111*E113</f>
        <v>0</v>
      </c>
      <c r="F115" s="36">
        <f t="shared" si="87"/>
        <v>2.72</v>
      </c>
      <c r="G115" s="36">
        <f t="shared" si="87"/>
        <v>0.9536</v>
      </c>
      <c r="H115" s="36">
        <f t="shared" si="87"/>
        <v>0</v>
      </c>
      <c r="I115" s="36">
        <f t="shared" si="87"/>
        <v>0</v>
      </c>
      <c r="J115" s="36">
        <f t="shared" si="87"/>
        <v>5.3942399999999999</v>
      </c>
      <c r="K115" s="36">
        <f t="shared" si="87"/>
        <v>10.492560000000001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0</v>
      </c>
      <c r="W115" s="36">
        <f>W111*W113</f>
        <v>14.28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si="87"/>
        <v>3.18</v>
      </c>
      <c r="AG115" s="36">
        <f t="shared" si="87"/>
        <v>0</v>
      </c>
      <c r="AH115" s="36">
        <f t="shared" si="87"/>
        <v>0</v>
      </c>
      <c r="AI115" s="36">
        <f t="shared" si="87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14.580000000000002</v>
      </c>
      <c r="BH115" s="36">
        <f t="shared" si="87"/>
        <v>0</v>
      </c>
      <c r="BI115" s="36">
        <f t="shared" si="87"/>
        <v>0</v>
      </c>
      <c r="BJ115" s="36">
        <f t="shared" si="87"/>
        <v>0</v>
      </c>
      <c r="BK115" s="36">
        <f t="shared" si="87"/>
        <v>0</v>
      </c>
      <c r="BL115" s="36">
        <f t="shared" si="87"/>
        <v>0</v>
      </c>
      <c r="BM115" s="36">
        <f t="shared" si="87"/>
        <v>0</v>
      </c>
      <c r="BN115" s="36">
        <f t="shared" si="87"/>
        <v>0</v>
      </c>
      <c r="BO115" s="36">
        <f t="shared" ref="BO115" si="88">BO111*BO113</f>
        <v>0</v>
      </c>
      <c r="BP115" s="37">
        <f>SUM(D115:BN115)</f>
        <v>58.581519999999998</v>
      </c>
      <c r="BQ115" s="38">
        <f>BP115/$C$9</f>
        <v>14.645379999999999</v>
      </c>
    </row>
    <row r="116" spans="1:69" ht="17.399999999999999" x14ac:dyDescent="0.35">
      <c r="A116" s="34"/>
      <c r="B116" s="35" t="s">
        <v>32</v>
      </c>
      <c r="C116" s="97"/>
      <c r="D116" s="36">
        <f>D111*D113</f>
        <v>6.9811199999999998</v>
      </c>
      <c r="E116" s="36">
        <f t="shared" ref="E116:BN116" si="89">E111*E113</f>
        <v>0</v>
      </c>
      <c r="F116" s="36">
        <f t="shared" si="89"/>
        <v>2.72</v>
      </c>
      <c r="G116" s="36">
        <f t="shared" si="89"/>
        <v>0.9536</v>
      </c>
      <c r="H116" s="36">
        <f t="shared" si="89"/>
        <v>0</v>
      </c>
      <c r="I116" s="36">
        <f t="shared" si="89"/>
        <v>0</v>
      </c>
      <c r="J116" s="36">
        <f t="shared" si="89"/>
        <v>5.3942399999999999</v>
      </c>
      <c r="K116" s="36">
        <f t="shared" si="89"/>
        <v>10.492560000000001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0</v>
      </c>
      <c r="W116" s="36">
        <f>W111*W113</f>
        <v>14.28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si="89"/>
        <v>3.18</v>
      </c>
      <c r="AG116" s="36">
        <f t="shared" si="89"/>
        <v>0</v>
      </c>
      <c r="AH116" s="36">
        <f t="shared" si="89"/>
        <v>0</v>
      </c>
      <c r="AI116" s="36">
        <f t="shared" si="89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14.580000000000002</v>
      </c>
      <c r="BH116" s="36">
        <f t="shared" si="89"/>
        <v>0</v>
      </c>
      <c r="BI116" s="36">
        <f t="shared" si="89"/>
        <v>0</v>
      </c>
      <c r="BJ116" s="36">
        <f t="shared" si="89"/>
        <v>0</v>
      </c>
      <c r="BK116" s="36">
        <f t="shared" si="89"/>
        <v>0</v>
      </c>
      <c r="BL116" s="36">
        <f t="shared" si="89"/>
        <v>0</v>
      </c>
      <c r="BM116" s="36">
        <f t="shared" si="89"/>
        <v>0</v>
      </c>
      <c r="BN116" s="36">
        <f t="shared" si="89"/>
        <v>0</v>
      </c>
      <c r="BO116" s="36">
        <f t="shared" ref="BO116" si="90">BO111*BO113</f>
        <v>0</v>
      </c>
      <c r="BP116" s="37">
        <f>SUM(D116:BN116)</f>
        <v>58.581519999999998</v>
      </c>
      <c r="BQ116" s="38">
        <f>BP116/$C$9</f>
        <v>14.645379999999999</v>
      </c>
    </row>
  </sheetData>
  <mergeCells count="358">
    <mergeCell ref="BO7:BO8"/>
    <mergeCell ref="BO53:BO54"/>
    <mergeCell ref="BO69:BO70"/>
    <mergeCell ref="BO87:BO88"/>
    <mergeCell ref="BO103:BO104"/>
    <mergeCell ref="BN103:BN104"/>
    <mergeCell ref="BP103:BP104"/>
    <mergeCell ref="BQ103:BQ104"/>
    <mergeCell ref="A105:A109"/>
    <mergeCell ref="C105:C109"/>
    <mergeCell ref="AU103:AU104"/>
    <mergeCell ref="AJ103:AJ104"/>
    <mergeCell ref="AK103:AK104"/>
    <mergeCell ref="AL103:AL104"/>
    <mergeCell ref="AM103:AM104"/>
    <mergeCell ref="AN103:AN104"/>
    <mergeCell ref="AO103:AO104"/>
    <mergeCell ref="AD103:AD104"/>
    <mergeCell ref="AE103:AE104"/>
    <mergeCell ref="AF103:AF104"/>
    <mergeCell ref="AG103:AG104"/>
    <mergeCell ref="AH103:AH104"/>
    <mergeCell ref="AI103:AI104"/>
    <mergeCell ref="X103:X104"/>
    <mergeCell ref="C115:C116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K87:BK88"/>
    <mergeCell ref="BL87:BL88"/>
    <mergeCell ref="BM87:BM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E6"/>
    <mergeCell ref="A7:A8"/>
    <mergeCell ref="C7:C8"/>
    <mergeCell ref="D7:D8"/>
    <mergeCell ref="E7:E8"/>
    <mergeCell ref="F7:F8"/>
    <mergeCell ref="M7:M8"/>
    <mergeCell ref="N7:N8"/>
    <mergeCell ref="O7:O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zoomScale="75" zoomScaleNormal="75" workbookViewId="0">
      <selection activeCell="F34" sqref="F34:L3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9.88671875" bestFit="1" customWidth="1"/>
    <col min="68" max="68" width="11.44140625" customWidth="1"/>
    <col min="69" max="69" width="10.3320312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96</v>
      </c>
      <c r="B2" s="1"/>
      <c r="C2" s="1"/>
      <c r="D2" s="1"/>
      <c r="E2" s="1"/>
    </row>
    <row r="3" spans="1:69" hidden="1" x14ac:dyDescent="0.3">
      <c r="A3" s="1" t="s">
        <v>97</v>
      </c>
      <c r="B3" s="1"/>
      <c r="C3" s="1"/>
      <c r="D3" s="1"/>
      <c r="E3" s="1"/>
      <c r="K3" t="s">
        <v>1</v>
      </c>
    </row>
    <row r="4" spans="1:69" x14ac:dyDescent="0.3">
      <c r="K4" t="s">
        <v>98</v>
      </c>
    </row>
    <row r="5" spans="1:69" x14ac:dyDescent="0.3">
      <c r="Z5" s="2"/>
    </row>
    <row r="6" spans="1:69" x14ac:dyDescent="0.3">
      <c r="C6" s="3" t="s">
        <v>2</v>
      </c>
      <c r="D6" s="3"/>
      <c r="E6" s="4">
        <v>1</v>
      </c>
      <c r="F6" t="s">
        <v>63</v>
      </c>
      <c r="K6" s="60">
        <f>'05.01.2021 3-7 лет (день 7)'!K6</f>
        <v>45519</v>
      </c>
      <c r="N6" s="4"/>
      <c r="O6" s="4"/>
    </row>
    <row r="7" spans="1:69" s="6" customFormat="1" ht="15" customHeight="1" x14ac:dyDescent="0.3">
      <c r="A7" s="104"/>
      <c r="B7" s="5" t="s">
        <v>3</v>
      </c>
      <c r="C7" s="106" t="s">
        <v>4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[1]Цены!AC1</f>
        <v>Лимон</v>
      </c>
      <c r="AG7" s="103" t="str">
        <f>[1]Цены!AD1</f>
        <v>Кисель</v>
      </c>
      <c r="AH7" s="103" t="str">
        <f>[1]Цены!AE1</f>
        <v xml:space="preserve">Сок </v>
      </c>
      <c r="AI7" s="103" t="str">
        <f>[1]Цены!AF1</f>
        <v>Макаронные изделия</v>
      </c>
      <c r="AJ7" s="103" t="str">
        <f>[1]Цены!AG1</f>
        <v>Мука</v>
      </c>
      <c r="AK7" s="103" t="str">
        <f>[1]Цены!AH1</f>
        <v>Дрожжи</v>
      </c>
      <c r="AL7" s="103" t="str">
        <f>[1]Цены!AI1</f>
        <v>Печенье</v>
      </c>
      <c r="AM7" s="103" t="str">
        <f>[1]Цены!AJ1</f>
        <v>Пряники</v>
      </c>
      <c r="AN7" s="103" t="str">
        <f>[1]Цены!AK1</f>
        <v>Вафли</v>
      </c>
      <c r="AO7" s="103" t="str">
        <f>[1]Цены!AL1</f>
        <v>Конфеты</v>
      </c>
      <c r="AP7" s="103" t="str">
        <f>[1]Цены!AM1</f>
        <v>Повидло Сава</v>
      </c>
      <c r="AQ7" s="103" t="str">
        <f>[1]Цены!AN1</f>
        <v>Крупа геркулес</v>
      </c>
      <c r="AR7" s="103" t="str">
        <f>[1]Цены!AO1</f>
        <v>Крупа горох</v>
      </c>
      <c r="AS7" s="103" t="str">
        <f>[1]Цены!AP1</f>
        <v>Крупа гречневая</v>
      </c>
      <c r="AT7" s="103" t="str">
        <f>[1]Цены!AQ1</f>
        <v>Крупа кукурузная</v>
      </c>
      <c r="AU7" s="103" t="str">
        <f>[1]Цены!AR1</f>
        <v>Крупа манная</v>
      </c>
      <c r="AV7" s="103" t="str">
        <f>[1]Цены!AS1</f>
        <v>Крупа перловая</v>
      </c>
      <c r="AW7" s="103" t="str">
        <f>[1]Цены!AT1</f>
        <v>Крупа пшеничная</v>
      </c>
      <c r="AX7" s="103" t="str">
        <f>[1]Цены!AU1</f>
        <v>Крупа пшено</v>
      </c>
      <c r="AY7" s="103" t="str">
        <f>[1]Цены!AV1</f>
        <v>Крупа ячневая</v>
      </c>
      <c r="AZ7" s="103" t="str">
        <f>[1]Цены!AW1</f>
        <v>Рис</v>
      </c>
      <c r="BA7" s="103" t="str">
        <f>[1]Цены!AX1</f>
        <v>Цыпленок бройлер</v>
      </c>
      <c r="BB7" s="103" t="str">
        <f>[1]Цены!AY1</f>
        <v>Филе куриное</v>
      </c>
      <c r="BC7" s="103" t="str">
        <f>[1]Цены!AZ1</f>
        <v>Фарш говяжий</v>
      </c>
      <c r="BD7" s="103" t="str">
        <f>[1]Цены!BA1</f>
        <v>Печень куриная</v>
      </c>
      <c r="BE7" s="103" t="str">
        <f>[1]Цены!BB1</f>
        <v>Филе минтая</v>
      </c>
      <c r="BF7" s="103" t="str">
        <f>[1]Цены!BC1</f>
        <v>Филе сельди слабосол.</v>
      </c>
      <c r="BG7" s="103" t="str">
        <f>[1]Цены!BD1</f>
        <v>Картофель</v>
      </c>
      <c r="BH7" s="103" t="str">
        <f>[1]Цены!BE1</f>
        <v>Морковь</v>
      </c>
      <c r="BI7" s="103" t="str">
        <f>[1]Цены!BF1</f>
        <v>Лук</v>
      </c>
      <c r="BJ7" s="103" t="str">
        <f>[1]Цены!BG1</f>
        <v>Капуста</v>
      </c>
      <c r="BK7" s="103" t="str">
        <f>[1]Цены!BH1</f>
        <v>Свекла</v>
      </c>
      <c r="BL7" s="103" t="str">
        <f>[1]Цены!BI1</f>
        <v>Томатная паста</v>
      </c>
      <c r="BM7" s="103" t="str">
        <f>[1]Цены!BJ1</f>
        <v>Масло растительное</v>
      </c>
      <c r="BN7" s="103" t="str">
        <f>[1]Цены!BK1</f>
        <v>Соль</v>
      </c>
      <c r="BO7" s="90" t="s">
        <v>65</v>
      </c>
      <c r="BP7" s="102" t="s">
        <v>5</v>
      </c>
      <c r="BQ7" s="102" t="s">
        <v>6</v>
      </c>
    </row>
    <row r="8" spans="1:69" s="6" customFormat="1" ht="51" customHeight="1" x14ac:dyDescent="0.3">
      <c r="A8" s="105"/>
      <c r="B8" s="7" t="s">
        <v>7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91"/>
      <c r="BP8" s="102"/>
      <c r="BQ8" s="102"/>
    </row>
    <row r="9" spans="1:69" s="11" customFormat="1" x14ac:dyDescent="0.3">
      <c r="A9" s="93" t="s">
        <v>8</v>
      </c>
      <c r="B9" s="8" t="str">
        <f>'05.01.2021 3-7 лет (день 7)'!B9</f>
        <v>Каша пшеничная молочная</v>
      </c>
      <c r="C9" s="94">
        <f>$E$6</f>
        <v>1</v>
      </c>
      <c r="D9" s="78"/>
      <c r="E9" s="8"/>
      <c r="F9" s="8">
        <v>4.0000000000000001E-3</v>
      </c>
      <c r="G9" s="8"/>
      <c r="H9" s="8"/>
      <c r="I9" s="8"/>
      <c r="J9" s="8">
        <v>0.13</v>
      </c>
      <c r="K9" s="8">
        <v>2E-3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9"/>
      <c r="AW9" s="10">
        <v>0.02</v>
      </c>
      <c r="AX9" s="10"/>
      <c r="AY9" s="10"/>
      <c r="AZ9" s="10"/>
      <c r="BA9" s="8"/>
      <c r="BB9" s="8"/>
      <c r="BC9" s="8"/>
      <c r="BD9" s="8"/>
      <c r="BE9" s="8"/>
      <c r="BF9" s="8"/>
      <c r="BG9" s="8"/>
      <c r="BH9" s="8"/>
      <c r="BI9" s="8"/>
      <c r="BJ9" s="10"/>
      <c r="BK9" s="10"/>
      <c r="BL9" s="10"/>
      <c r="BM9" s="8"/>
      <c r="BN9" s="8">
        <v>5.0000000000000001E-4</v>
      </c>
      <c r="BO9" s="8"/>
    </row>
    <row r="10" spans="1:69" x14ac:dyDescent="0.3">
      <c r="A10" s="93"/>
      <c r="B10" s="8" t="str">
        <f>'05.01.2021 3-7 лет (день 7)'!B10</f>
        <v>Бутерброд с джемом</v>
      </c>
      <c r="C10" s="95"/>
      <c r="D10" s="77">
        <v>0.03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 x14ac:dyDescent="0.3">
      <c r="A11" s="93"/>
      <c r="B11" s="8" t="str">
        <f>'05.01.2021 3-7 лет (день 7)'!B11</f>
        <v>Какао с молоком</v>
      </c>
      <c r="C11" s="95"/>
      <c r="D11" s="77"/>
      <c r="E11" s="13"/>
      <c r="F11" s="13">
        <v>0.01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 x14ac:dyDescent="0.3">
      <c r="A12" s="93"/>
      <c r="B12" s="13"/>
      <c r="C12" s="95"/>
      <c r="D12" s="7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 x14ac:dyDescent="0.3">
      <c r="A13" s="93"/>
      <c r="B13" s="13"/>
      <c r="C13" s="96"/>
      <c r="D13" s="7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 x14ac:dyDescent="0.3">
      <c r="A14" s="93" t="s">
        <v>12</v>
      </c>
      <c r="B14" s="16" t="str">
        <f>'05.01.2021 3-7 лет (день 7)'!B14</f>
        <v>Суп "Волна"</v>
      </c>
      <c r="C14" s="95">
        <f>E6</f>
        <v>1</v>
      </c>
      <c r="D14" s="77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0.03</v>
      </c>
      <c r="BB14" s="13"/>
      <c r="BC14" s="13"/>
      <c r="BD14" s="13"/>
      <c r="BE14" s="13"/>
      <c r="BF14" s="13"/>
      <c r="BG14" s="13">
        <v>0.17</v>
      </c>
      <c r="BH14" s="13">
        <v>1.4999999999999999E-2</v>
      </c>
      <c r="BI14" s="13">
        <v>0.01</v>
      </c>
      <c r="BJ14" s="15"/>
      <c r="BK14" s="15"/>
      <c r="BL14" s="15"/>
      <c r="BM14" s="13">
        <v>1E-3</v>
      </c>
      <c r="BN14" s="13">
        <v>2E-3</v>
      </c>
      <c r="BO14" s="13"/>
    </row>
    <row r="15" spans="1:69" x14ac:dyDescent="0.3">
      <c r="A15" s="93"/>
      <c r="B15" s="16" t="str">
        <f>'05.01.2021 3-7 лет (день 7)'!B15</f>
        <v>Голубцы ленивые</v>
      </c>
      <c r="C15" s="95"/>
      <c r="D15" s="7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4.1999999999999997E-3</v>
      </c>
      <c r="BA15" s="13"/>
      <c r="BB15" s="13">
        <v>2.1999999999999999E-2</v>
      </c>
      <c r="BC15" s="13">
        <v>1.7000000000000001E-2</v>
      </c>
      <c r="BD15" s="13"/>
      <c r="BE15" s="13"/>
      <c r="BF15" s="13"/>
      <c r="BG15" s="13"/>
      <c r="BH15" s="13"/>
      <c r="BI15" s="13">
        <v>5.0000000000000001E-3</v>
      </c>
      <c r="BJ15" s="15">
        <v>4.4999999999999998E-2</v>
      </c>
      <c r="BK15" s="15"/>
      <c r="BL15" s="15"/>
      <c r="BM15" s="13">
        <v>1E-3</v>
      </c>
      <c r="BN15" s="13">
        <v>2E-3</v>
      </c>
      <c r="BO15" s="13"/>
    </row>
    <row r="16" spans="1:69" x14ac:dyDescent="0.3">
      <c r="A16" s="93"/>
      <c r="B16" s="16" t="str">
        <f>'05.01.2021 3-7 лет (день 7)'!B16</f>
        <v>Соус сметанный</v>
      </c>
      <c r="C16" s="95"/>
      <c r="D16" s="77"/>
      <c r="E16" s="13"/>
      <c r="F16" s="13"/>
      <c r="G16" s="13"/>
      <c r="H16" s="13"/>
      <c r="I16" s="13"/>
      <c r="J16" s="13"/>
      <c r="K16" s="13">
        <v>1E-3</v>
      </c>
      <c r="L16" s="13">
        <v>1.2E-2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 x14ac:dyDescent="0.3">
      <c r="A17" s="93"/>
      <c r="B17" s="16" t="str">
        <f>'05.01.2021 3-7 лет (день 7)'!B17</f>
        <v>Макароны отварные</v>
      </c>
      <c r="C17" s="95"/>
      <c r="D17" s="77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3.5000000000000003E-2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 x14ac:dyDescent="0.3">
      <c r="A18" s="93"/>
      <c r="B18" s="16" t="str">
        <f>'05.01.2021 3-7 лет (день 7)'!B18</f>
        <v>Хлеб пшеничный</v>
      </c>
      <c r="C18" s="95"/>
      <c r="D18" s="77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 x14ac:dyDescent="0.3">
      <c r="A19" s="93"/>
      <c r="B19" s="16" t="str">
        <f>'05.01.2021 3-7 лет (день 7)'!B19</f>
        <v>Хлеб ржано-пшеничный</v>
      </c>
      <c r="C19" s="95"/>
      <c r="D19" s="77"/>
      <c r="E19" s="77">
        <v>4.4999999999999998E-2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 x14ac:dyDescent="0.3">
      <c r="A20" s="93"/>
      <c r="B20" s="16" t="str">
        <f>'05.01.2021 3-7 лет (день 7)'!B20</f>
        <v>Компот из кураги</v>
      </c>
      <c r="C20" s="96"/>
      <c r="D20" s="77"/>
      <c r="E20" s="13"/>
      <c r="F20" s="13">
        <v>0.01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5.0000000000000002E-5</v>
      </c>
    </row>
    <row r="21" spans="1:67" x14ac:dyDescent="0.3">
      <c r="A21" s="93" t="s">
        <v>20</v>
      </c>
      <c r="B21" s="16" t="str">
        <f>'05.01.2021 3-7 лет (день 7)'!B21</f>
        <v>Напиток из шиповника</v>
      </c>
      <c r="C21" s="94">
        <f>$E$6</f>
        <v>1</v>
      </c>
      <c r="D21" s="77"/>
      <c r="E21" s="13"/>
      <c r="F21" s="13">
        <v>1.4E-2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4"/>
      <c r="AV21" s="14"/>
      <c r="AW21" s="15"/>
      <c r="AX21" s="15"/>
      <c r="AY21" s="15"/>
      <c r="AZ21" s="15"/>
      <c r="BA21" s="13"/>
      <c r="BB21" s="13"/>
      <c r="BC21" s="13"/>
      <c r="BD21" s="13"/>
      <c r="BE21" s="13"/>
      <c r="BF21" s="13"/>
      <c r="BG21" s="13"/>
      <c r="BH21" s="13"/>
      <c r="BI21" s="13"/>
      <c r="BJ21" s="15"/>
      <c r="BK21" s="15"/>
      <c r="BL21" s="15"/>
      <c r="BM21" s="13"/>
      <c r="BN21" s="13"/>
      <c r="BO21" s="13"/>
    </row>
    <row r="22" spans="1:67" s="11" customFormat="1" x14ac:dyDescent="0.3">
      <c r="A22" s="93"/>
      <c r="B22" s="16" t="str">
        <f>'05.01.2021 3-7 лет (день 7)'!B22</f>
        <v>Ватрушка с повидлом</v>
      </c>
      <c r="C22" s="95"/>
      <c r="D22" s="78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2.2856999999999999E-3</v>
      </c>
      <c r="AL22" s="8"/>
      <c r="AM22" s="8"/>
      <c r="AN22" s="8"/>
      <c r="AO22" s="8"/>
      <c r="AP22" s="78">
        <v>2.4E-2</v>
      </c>
      <c r="AQ22" s="8"/>
      <c r="AR22" s="8"/>
      <c r="AS22" s="8"/>
      <c r="AT22" s="8"/>
      <c r="AU22" s="10"/>
      <c r="AV22" s="10"/>
      <c r="AW22" s="10"/>
      <c r="AX22" s="10"/>
      <c r="AY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1E-3</v>
      </c>
      <c r="BN22" s="8"/>
      <c r="BO22" s="8"/>
    </row>
    <row r="23" spans="1:67" x14ac:dyDescent="0.3">
      <c r="A23" s="93"/>
      <c r="B23" s="13"/>
      <c r="C23" s="95"/>
      <c r="D23" s="77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 x14ac:dyDescent="0.3">
      <c r="A24" s="93"/>
      <c r="B24" s="13"/>
      <c r="C24" s="95"/>
      <c r="D24" s="77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ht="12.75" customHeight="1" x14ac:dyDescent="0.3">
      <c r="A25" s="93"/>
      <c r="B25" s="13"/>
      <c r="C25" s="96"/>
      <c r="D25" s="7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 x14ac:dyDescent="0.3">
      <c r="A26" s="93" t="s">
        <v>23</v>
      </c>
      <c r="B26" s="18" t="str">
        <f>'05.01.2021 3-7 лет (день 7)'!B26</f>
        <v>Картофельное пюре</v>
      </c>
      <c r="C26" s="94">
        <f>$E$6</f>
        <v>1</v>
      </c>
      <c r="D26" s="78"/>
      <c r="E26" s="8"/>
      <c r="F26" s="8"/>
      <c r="G26" s="8"/>
      <c r="H26" s="8"/>
      <c r="I26" s="8"/>
      <c r="J26" s="8">
        <v>0.02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1"/>
      <c r="AT26" s="11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0.17</v>
      </c>
      <c r="BH26" s="8"/>
      <c r="BI26" s="8"/>
      <c r="BJ26" s="10"/>
      <c r="BK26" s="10"/>
      <c r="BL26" s="8"/>
      <c r="BM26" s="8"/>
      <c r="BN26" s="8"/>
      <c r="BO26" s="8"/>
    </row>
    <row r="27" spans="1:67" s="11" customFormat="1" x14ac:dyDescent="0.3">
      <c r="A27" s="93"/>
      <c r="B27" s="18" t="str">
        <f>'05.01.2021 3-7 лет (день 7)'!B27</f>
        <v>Огурчик свежий</v>
      </c>
      <c r="C27" s="95"/>
      <c r="D27" s="77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>
        <v>3.5000000000000003E-2</v>
      </c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3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 x14ac:dyDescent="0.3">
      <c r="A28" s="93"/>
      <c r="B28" s="18" t="str">
        <f>'05.01.2021 3-7 лет (день 7)'!B28</f>
        <v>Чай с лимоном</v>
      </c>
      <c r="C28" s="95"/>
      <c r="D28" s="77"/>
      <c r="E28" s="13"/>
      <c r="F28" s="13">
        <v>0.01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>
        <v>5.0000000000000001E-3</v>
      </c>
      <c r="AG28" s="13"/>
      <c r="AH28" s="13"/>
      <c r="AI28" s="13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3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ht="14.25" customHeight="1" x14ac:dyDescent="0.3">
      <c r="A29" s="93"/>
      <c r="B29" s="18" t="str">
        <f>'05.01.2021 3-7 лет (день 7)'!B29</f>
        <v>Хлеб пшеничный</v>
      </c>
      <c r="C29" s="95"/>
      <c r="D29" s="77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3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 x14ac:dyDescent="0.3">
      <c r="A30" s="93"/>
      <c r="B30" s="13"/>
      <c r="C30" s="96"/>
      <c r="D30" s="77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 x14ac:dyDescent="0.35">
      <c r="A31" s="19"/>
      <c r="B31" s="20" t="s">
        <v>26</v>
      </c>
      <c r="C31" s="21"/>
      <c r="D31" s="22">
        <f t="shared" ref="D31:BO31" si="0">SUM(D9:D30)</f>
        <v>0.08</v>
      </c>
      <c r="E31" s="22">
        <f t="shared" si="0"/>
        <v>4.4999999999999998E-2</v>
      </c>
      <c r="F31" s="22">
        <f t="shared" si="0"/>
        <v>0.05</v>
      </c>
      <c r="G31" s="22">
        <f t="shared" si="0"/>
        <v>5.0000000000000001E-4</v>
      </c>
      <c r="H31" s="22">
        <f t="shared" si="0"/>
        <v>1E-3</v>
      </c>
      <c r="I31" s="22">
        <f t="shared" si="0"/>
        <v>0</v>
      </c>
      <c r="J31" s="22">
        <f t="shared" si="0"/>
        <v>0.23</v>
      </c>
      <c r="K31" s="22">
        <f t="shared" si="0"/>
        <v>1.5000000000000001E-2</v>
      </c>
      <c r="L31" s="22">
        <f t="shared" si="0"/>
        <v>1.2E-2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3.5000000000000003E-2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3.5000000000000003E-2</v>
      </c>
      <c r="AJ31" s="22">
        <f t="shared" si="0"/>
        <v>4.1000000000000002E-2</v>
      </c>
      <c r="AK31" s="22">
        <f t="shared" si="0"/>
        <v>2.2856999999999999E-3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2.4E-2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0.02</v>
      </c>
      <c r="AX31" s="22">
        <f t="shared" si="0"/>
        <v>0</v>
      </c>
      <c r="AY31" s="22">
        <f t="shared" si="0"/>
        <v>0</v>
      </c>
      <c r="AZ31" s="22">
        <f t="shared" si="0"/>
        <v>4.1999999999999997E-3</v>
      </c>
      <c r="BA31" s="22">
        <f t="shared" si="0"/>
        <v>0.03</v>
      </c>
      <c r="BB31" s="22">
        <f t="shared" si="0"/>
        <v>2.1999999999999999E-2</v>
      </c>
      <c r="BC31" s="22">
        <f t="shared" si="0"/>
        <v>1.7000000000000001E-2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22">
        <f t="shared" si="0"/>
        <v>0.34</v>
      </c>
      <c r="BH31" s="22">
        <f t="shared" si="0"/>
        <v>1.4999999999999999E-2</v>
      </c>
      <c r="BI31" s="22">
        <f t="shared" si="0"/>
        <v>1.4999999999999999E-2</v>
      </c>
      <c r="BJ31" s="22">
        <f t="shared" si="0"/>
        <v>4.4999999999999998E-2</v>
      </c>
      <c r="BK31" s="22">
        <f t="shared" si="0"/>
        <v>0</v>
      </c>
      <c r="BL31" s="22">
        <f t="shared" si="0"/>
        <v>0</v>
      </c>
      <c r="BM31" s="22">
        <f t="shared" si="0"/>
        <v>3.0000000000000001E-3</v>
      </c>
      <c r="BN31" s="22">
        <f t="shared" si="0"/>
        <v>5.000000000000001E-3</v>
      </c>
      <c r="BO31" s="22">
        <f t="shared" si="0"/>
        <v>5.0000000000000002E-5</v>
      </c>
    </row>
    <row r="32" spans="1:67" ht="17.399999999999999" x14ac:dyDescent="0.35">
      <c r="A32" s="19"/>
      <c r="B32" s="20" t="s">
        <v>27</v>
      </c>
      <c r="C32" s="21"/>
      <c r="D32" s="23">
        <f>ROUND(PRODUCT(D31,$E$6),3)</f>
        <v>0.08</v>
      </c>
      <c r="E32" s="23">
        <f t="shared" ref="E32:BO32" si="1">ROUND(PRODUCT(E31,$E$6),3)</f>
        <v>4.4999999999999998E-2</v>
      </c>
      <c r="F32" s="23">
        <f t="shared" si="1"/>
        <v>0.05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0.23</v>
      </c>
      <c r="K32" s="23">
        <f t="shared" si="1"/>
        <v>1.4999999999999999E-2</v>
      </c>
      <c r="L32" s="23">
        <f t="shared" si="1"/>
        <v>1.2E-2</v>
      </c>
      <c r="M32" s="23">
        <f t="shared" si="1"/>
        <v>0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0</v>
      </c>
      <c r="W32" s="23">
        <f t="shared" si="1"/>
        <v>3.5000000000000003E-2</v>
      </c>
      <c r="X32" s="23">
        <v>1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5.0000000000000001E-3</v>
      </c>
      <c r="AG32" s="23">
        <f t="shared" si="1"/>
        <v>0</v>
      </c>
      <c r="AH32" s="23">
        <f t="shared" si="1"/>
        <v>0</v>
      </c>
      <c r="AI32" s="23">
        <f t="shared" si="1"/>
        <v>3.5000000000000003E-2</v>
      </c>
      <c r="AJ32" s="23">
        <f t="shared" si="1"/>
        <v>4.1000000000000002E-2</v>
      </c>
      <c r="AK32" s="23">
        <f t="shared" si="1"/>
        <v>2E-3</v>
      </c>
      <c r="AL32" s="23">
        <f t="shared" si="1"/>
        <v>0</v>
      </c>
      <c r="AM32" s="23">
        <f t="shared" si="1"/>
        <v>0</v>
      </c>
      <c r="AN32" s="23">
        <f t="shared" si="1"/>
        <v>0</v>
      </c>
      <c r="AO32" s="23">
        <f t="shared" si="1"/>
        <v>0</v>
      </c>
      <c r="AP32" s="23">
        <f t="shared" si="1"/>
        <v>2.4E-2</v>
      </c>
      <c r="AQ32" s="23">
        <f t="shared" si="1"/>
        <v>0</v>
      </c>
      <c r="AR32" s="23">
        <f t="shared" si="1"/>
        <v>0</v>
      </c>
      <c r="AS32" s="23">
        <f t="shared" si="1"/>
        <v>0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0.02</v>
      </c>
      <c r="AX32" s="23">
        <f t="shared" si="1"/>
        <v>0</v>
      </c>
      <c r="AY32" s="23">
        <f t="shared" si="1"/>
        <v>0</v>
      </c>
      <c r="AZ32" s="23">
        <f t="shared" si="1"/>
        <v>4.0000000000000001E-3</v>
      </c>
      <c r="BA32" s="23">
        <f t="shared" si="1"/>
        <v>0.03</v>
      </c>
      <c r="BB32" s="23">
        <f t="shared" si="1"/>
        <v>2.1999999999999999E-2</v>
      </c>
      <c r="BC32" s="23">
        <f t="shared" si="1"/>
        <v>1.7000000000000001E-2</v>
      </c>
      <c r="BD32" s="23">
        <f t="shared" si="1"/>
        <v>0</v>
      </c>
      <c r="BE32" s="23">
        <f t="shared" si="1"/>
        <v>0</v>
      </c>
      <c r="BF32" s="23">
        <f t="shared" si="1"/>
        <v>0</v>
      </c>
      <c r="BG32" s="23">
        <f t="shared" si="1"/>
        <v>0.34</v>
      </c>
      <c r="BH32" s="23">
        <f t="shared" si="1"/>
        <v>1.4999999999999999E-2</v>
      </c>
      <c r="BI32" s="23">
        <f t="shared" si="1"/>
        <v>1.4999999999999999E-2</v>
      </c>
      <c r="BJ32" s="23">
        <f t="shared" si="1"/>
        <v>4.4999999999999998E-2</v>
      </c>
      <c r="BK32" s="23">
        <f t="shared" si="1"/>
        <v>0</v>
      </c>
      <c r="BL32" s="23">
        <f t="shared" si="1"/>
        <v>0</v>
      </c>
      <c r="BM32" s="23">
        <f t="shared" si="1"/>
        <v>3.0000000000000001E-3</v>
      </c>
      <c r="BN32" s="23">
        <f t="shared" si="1"/>
        <v>5.0000000000000001E-3</v>
      </c>
      <c r="BO32" s="23">
        <f t="shared" si="1"/>
        <v>0</v>
      </c>
    </row>
    <row r="33" spans="1:69" ht="18" x14ac:dyDescent="0.35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</row>
    <row r="34" spans="1:69" ht="33" customHeight="1" x14ac:dyDescent="0.3">
      <c r="F34" t="s">
        <v>93</v>
      </c>
    </row>
    <row r="36" spans="1:69" x14ac:dyDescent="0.3">
      <c r="F36" t="s">
        <v>100</v>
      </c>
    </row>
    <row r="37" spans="1:69" x14ac:dyDescent="0.3">
      <c r="BN37" s="25"/>
      <c r="BO37" s="25"/>
      <c r="BP37" s="26"/>
    </row>
    <row r="38" spans="1:69" x14ac:dyDescent="0.3">
      <c r="F38" t="s">
        <v>101</v>
      </c>
      <c r="P38" s="26"/>
      <c r="AA38" s="26"/>
      <c r="AB38" s="26"/>
      <c r="AC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28</v>
      </c>
      <c r="C45" s="29" t="s">
        <v>29</v>
      </c>
      <c r="D45" s="30">
        <v>72.72</v>
      </c>
      <c r="E45" s="30">
        <v>76</v>
      </c>
      <c r="F45" s="30">
        <v>85</v>
      </c>
      <c r="G45" s="30">
        <v>596</v>
      </c>
      <c r="H45" s="30">
        <v>1410</v>
      </c>
      <c r="I45" s="30">
        <v>720</v>
      </c>
      <c r="J45" s="30">
        <v>74.92</v>
      </c>
      <c r="K45" s="30">
        <v>874.38</v>
      </c>
      <c r="L45" s="30">
        <v>210.89</v>
      </c>
      <c r="M45" s="30">
        <v>585</v>
      </c>
      <c r="N45" s="30">
        <v>104.38</v>
      </c>
      <c r="O45" s="30">
        <v>331.24</v>
      </c>
      <c r="P45" s="30">
        <v>373.68</v>
      </c>
      <c r="Q45" s="30">
        <v>400</v>
      </c>
      <c r="R45" s="30"/>
      <c r="S45" s="30"/>
      <c r="T45" s="30"/>
      <c r="U45" s="30">
        <v>792</v>
      </c>
      <c r="V45" s="75">
        <v>352.56</v>
      </c>
      <c r="W45" s="30">
        <v>119</v>
      </c>
      <c r="X45" s="30">
        <v>12.9</v>
      </c>
      <c r="Y45" s="30"/>
      <c r="Z45" s="30">
        <v>450</v>
      </c>
      <c r="AA45" s="30">
        <v>381</v>
      </c>
      <c r="AB45" s="30">
        <v>429</v>
      </c>
      <c r="AC45" s="30">
        <v>261</v>
      </c>
      <c r="AD45" s="30">
        <v>125</v>
      </c>
      <c r="AE45" s="30">
        <v>399</v>
      </c>
      <c r="AF45" s="30">
        <v>159</v>
      </c>
      <c r="AG45" s="30">
        <v>227.27</v>
      </c>
      <c r="AH45" s="30">
        <v>68.2</v>
      </c>
      <c r="AI45" s="30">
        <v>59.25</v>
      </c>
      <c r="AJ45" s="30">
        <v>43.4</v>
      </c>
      <c r="AK45" s="30">
        <v>190</v>
      </c>
      <c r="AL45" s="30">
        <v>207</v>
      </c>
      <c r="AM45" s="30">
        <v>345.99</v>
      </c>
      <c r="AN45" s="30">
        <v>300</v>
      </c>
      <c r="AO45" s="30"/>
      <c r="AP45" s="30">
        <v>216.1</v>
      </c>
      <c r="AQ45" s="30">
        <v>63.75</v>
      </c>
      <c r="AR45" s="30">
        <v>65.33</v>
      </c>
      <c r="AS45" s="30">
        <v>76</v>
      </c>
      <c r="AT45" s="30">
        <v>67.14</v>
      </c>
      <c r="AU45" s="30">
        <v>69.33</v>
      </c>
      <c r="AV45" s="30">
        <v>51.25</v>
      </c>
      <c r="AW45" s="30">
        <v>77.14</v>
      </c>
      <c r="AX45" s="30">
        <v>68</v>
      </c>
      <c r="AY45" s="30">
        <v>60</v>
      </c>
      <c r="AZ45" s="30">
        <v>137.33000000000001</v>
      </c>
      <c r="BA45" s="30">
        <v>296</v>
      </c>
      <c r="BB45" s="30">
        <v>513</v>
      </c>
      <c r="BC45" s="30">
        <v>558</v>
      </c>
      <c r="BD45" s="30">
        <v>261</v>
      </c>
      <c r="BE45" s="30">
        <v>399</v>
      </c>
      <c r="BF45" s="30"/>
      <c r="BG45" s="30">
        <v>27</v>
      </c>
      <c r="BH45" s="30">
        <v>47</v>
      </c>
      <c r="BI45" s="30">
        <v>26</v>
      </c>
      <c r="BJ45" s="30">
        <v>51</v>
      </c>
      <c r="BK45" s="30">
        <v>62</v>
      </c>
      <c r="BL45" s="30">
        <v>314</v>
      </c>
      <c r="BM45" s="30">
        <v>138.88</v>
      </c>
      <c r="BN45" s="30">
        <v>22</v>
      </c>
      <c r="BO45" s="30"/>
    </row>
    <row r="46" spans="1:69" ht="17.399999999999999" x14ac:dyDescent="0.35">
      <c r="B46" s="31" t="s">
        <v>30</v>
      </c>
      <c r="C46" s="32" t="s">
        <v>29</v>
      </c>
      <c r="D46" s="33">
        <f>D45/1000</f>
        <v>7.2719999999999993E-2</v>
      </c>
      <c r="E46" s="33">
        <f>E45/1000</f>
        <v>7.5999999999999998E-2</v>
      </c>
      <c r="F46" s="33">
        <f>F45/1000</f>
        <v>8.5000000000000006E-2</v>
      </c>
      <c r="G46" s="33">
        <f>G45/1000</f>
        <v>0.59599999999999997</v>
      </c>
      <c r="H46" s="33">
        <f>H45/1000</f>
        <v>1.41</v>
      </c>
      <c r="I46" s="33">
        <f t="shared" ref="I46:BO46" si="2">I45/1000</f>
        <v>0.72</v>
      </c>
      <c r="J46" s="33">
        <f t="shared" si="2"/>
        <v>7.492E-2</v>
      </c>
      <c r="K46" s="33">
        <f t="shared" si="2"/>
        <v>0.87438000000000005</v>
      </c>
      <c r="L46" s="33">
        <f t="shared" si="2"/>
        <v>0.21088999999999999</v>
      </c>
      <c r="M46" s="33">
        <f t="shared" si="2"/>
        <v>0.58499999999999996</v>
      </c>
      <c r="N46" s="33">
        <f t="shared" si="2"/>
        <v>0.10438</v>
      </c>
      <c r="O46" s="33">
        <f t="shared" si="2"/>
        <v>0.33124000000000003</v>
      </c>
      <c r="P46" s="33">
        <f t="shared" si="2"/>
        <v>0.37368000000000001</v>
      </c>
      <c r="Q46" s="33">
        <f t="shared" si="2"/>
        <v>0.4</v>
      </c>
      <c r="R46" s="33">
        <f t="shared" si="2"/>
        <v>0</v>
      </c>
      <c r="S46" s="33">
        <f t="shared" si="2"/>
        <v>0</v>
      </c>
      <c r="T46" s="33">
        <f t="shared" si="2"/>
        <v>0</v>
      </c>
      <c r="U46" s="33">
        <f t="shared" si="2"/>
        <v>0.79200000000000004</v>
      </c>
      <c r="V46" s="33">
        <f t="shared" si="2"/>
        <v>0.35255999999999998</v>
      </c>
      <c r="W46" s="33">
        <f>W45/1000</f>
        <v>0.11899999999999999</v>
      </c>
      <c r="X46" s="33">
        <f t="shared" si="2"/>
        <v>1.29E-2</v>
      </c>
      <c r="Y46" s="33">
        <f t="shared" si="2"/>
        <v>0</v>
      </c>
      <c r="Z46" s="33">
        <f t="shared" si="2"/>
        <v>0.45</v>
      </c>
      <c r="AA46" s="33">
        <f t="shared" si="2"/>
        <v>0.38100000000000001</v>
      </c>
      <c r="AB46" s="33">
        <f t="shared" si="2"/>
        <v>0.42899999999999999</v>
      </c>
      <c r="AC46" s="33">
        <f t="shared" si="2"/>
        <v>0.26100000000000001</v>
      </c>
      <c r="AD46" s="33">
        <f t="shared" si="2"/>
        <v>0.125</v>
      </c>
      <c r="AE46" s="33">
        <f t="shared" si="2"/>
        <v>0.39900000000000002</v>
      </c>
      <c r="AF46" s="33">
        <f t="shared" si="2"/>
        <v>0.159</v>
      </c>
      <c r="AG46" s="33">
        <f t="shared" si="2"/>
        <v>0.22727</v>
      </c>
      <c r="AH46" s="33">
        <f t="shared" si="2"/>
        <v>6.8199999999999997E-2</v>
      </c>
      <c r="AI46" s="33">
        <f t="shared" si="2"/>
        <v>5.9249999999999997E-2</v>
      </c>
      <c r="AJ46" s="33">
        <f t="shared" si="2"/>
        <v>4.3400000000000001E-2</v>
      </c>
      <c r="AK46" s="33">
        <f t="shared" si="2"/>
        <v>0.19</v>
      </c>
      <c r="AL46" s="33">
        <f t="shared" si="2"/>
        <v>0.20699999999999999</v>
      </c>
      <c r="AM46" s="33">
        <f t="shared" si="2"/>
        <v>0.34599000000000002</v>
      </c>
      <c r="AN46" s="33">
        <f t="shared" si="2"/>
        <v>0.3</v>
      </c>
      <c r="AO46" s="33">
        <f t="shared" si="2"/>
        <v>0</v>
      </c>
      <c r="AP46" s="33">
        <f t="shared" si="2"/>
        <v>0.21609999999999999</v>
      </c>
      <c r="AQ46" s="33">
        <f t="shared" si="2"/>
        <v>6.3750000000000001E-2</v>
      </c>
      <c r="AR46" s="33">
        <f t="shared" si="2"/>
        <v>6.5329999999999999E-2</v>
      </c>
      <c r="AS46" s="33">
        <f t="shared" si="2"/>
        <v>7.5999999999999998E-2</v>
      </c>
      <c r="AT46" s="33">
        <f t="shared" si="2"/>
        <v>6.7140000000000005E-2</v>
      </c>
      <c r="AU46" s="33">
        <f t="shared" si="2"/>
        <v>6.9330000000000003E-2</v>
      </c>
      <c r="AV46" s="33">
        <f t="shared" si="2"/>
        <v>5.1249999999999997E-2</v>
      </c>
      <c r="AW46" s="33">
        <f t="shared" si="2"/>
        <v>7.714E-2</v>
      </c>
      <c r="AX46" s="33">
        <f t="shared" si="2"/>
        <v>6.8000000000000005E-2</v>
      </c>
      <c r="AY46" s="33">
        <f t="shared" si="2"/>
        <v>0.06</v>
      </c>
      <c r="AZ46" s="33">
        <f t="shared" si="2"/>
        <v>0.13733000000000001</v>
      </c>
      <c r="BA46" s="33">
        <f t="shared" si="2"/>
        <v>0.29599999999999999</v>
      </c>
      <c r="BB46" s="33">
        <f t="shared" si="2"/>
        <v>0.51300000000000001</v>
      </c>
      <c r="BC46" s="33">
        <f t="shared" si="2"/>
        <v>0.55800000000000005</v>
      </c>
      <c r="BD46" s="33">
        <f t="shared" si="2"/>
        <v>0.26100000000000001</v>
      </c>
      <c r="BE46" s="33">
        <f t="shared" si="2"/>
        <v>0.39900000000000002</v>
      </c>
      <c r="BF46" s="33">
        <f t="shared" si="2"/>
        <v>0</v>
      </c>
      <c r="BG46" s="33">
        <f t="shared" si="2"/>
        <v>2.7E-2</v>
      </c>
      <c r="BH46" s="33">
        <f t="shared" si="2"/>
        <v>4.7E-2</v>
      </c>
      <c r="BI46" s="33">
        <f t="shared" si="2"/>
        <v>2.5999999999999999E-2</v>
      </c>
      <c r="BJ46" s="33">
        <f t="shared" si="2"/>
        <v>5.0999999999999997E-2</v>
      </c>
      <c r="BK46" s="33">
        <f t="shared" si="2"/>
        <v>6.2E-2</v>
      </c>
      <c r="BL46" s="33">
        <f t="shared" si="2"/>
        <v>0.314</v>
      </c>
      <c r="BM46" s="33">
        <f t="shared" si="2"/>
        <v>0.13888</v>
      </c>
      <c r="BN46" s="33">
        <f t="shared" si="2"/>
        <v>2.1999999999999999E-2</v>
      </c>
      <c r="BO46" s="33">
        <f t="shared" si="2"/>
        <v>0</v>
      </c>
    </row>
    <row r="47" spans="1:69" ht="17.399999999999999" x14ac:dyDescent="0.35">
      <c r="A47" s="34"/>
      <c r="B47" s="35" t="s">
        <v>31</v>
      </c>
      <c r="C47" s="97"/>
      <c r="D47" s="36">
        <f>D32*D45</f>
        <v>5.8175999999999997</v>
      </c>
      <c r="E47" s="36">
        <f>E32*E45</f>
        <v>3.42</v>
      </c>
      <c r="F47" s="36">
        <f>F32*F45</f>
        <v>4.25</v>
      </c>
      <c r="G47" s="36">
        <f>G32*G45</f>
        <v>0.59599999999999997</v>
      </c>
      <c r="H47" s="36">
        <f>H32*H45</f>
        <v>1.41</v>
      </c>
      <c r="I47" s="36">
        <f t="shared" ref="I47:BO47" si="3">I32*I45</f>
        <v>0</v>
      </c>
      <c r="J47" s="36">
        <f t="shared" si="3"/>
        <v>17.2316</v>
      </c>
      <c r="K47" s="36">
        <f t="shared" si="3"/>
        <v>13.115699999999999</v>
      </c>
      <c r="L47" s="36">
        <f t="shared" si="3"/>
        <v>2.5306799999999998</v>
      </c>
      <c r="M47" s="36">
        <f t="shared" si="3"/>
        <v>0</v>
      </c>
      <c r="N47" s="36">
        <f t="shared" si="3"/>
        <v>0</v>
      </c>
      <c r="O47" s="36">
        <f t="shared" si="3"/>
        <v>0</v>
      </c>
      <c r="P47" s="36">
        <f t="shared" si="3"/>
        <v>0</v>
      </c>
      <c r="Q47" s="36">
        <f t="shared" si="3"/>
        <v>3.2</v>
      </c>
      <c r="R47" s="36">
        <f t="shared" si="3"/>
        <v>0</v>
      </c>
      <c r="S47" s="36">
        <f t="shared" si="3"/>
        <v>0</v>
      </c>
      <c r="T47" s="36">
        <f t="shared" si="3"/>
        <v>0</v>
      </c>
      <c r="U47" s="36">
        <f t="shared" si="3"/>
        <v>0</v>
      </c>
      <c r="V47" s="36">
        <f t="shared" si="3"/>
        <v>0</v>
      </c>
      <c r="W47" s="36">
        <f>W32*W45</f>
        <v>4.165</v>
      </c>
      <c r="X47" s="36">
        <f t="shared" si="3"/>
        <v>12.9</v>
      </c>
      <c r="Y47" s="36">
        <f t="shared" si="3"/>
        <v>0</v>
      </c>
      <c r="Z47" s="36">
        <f t="shared" si="3"/>
        <v>0</v>
      </c>
      <c r="AA47" s="36">
        <f t="shared" si="3"/>
        <v>3.81</v>
      </c>
      <c r="AB47" s="36">
        <f t="shared" si="3"/>
        <v>0</v>
      </c>
      <c r="AC47" s="36">
        <f t="shared" si="3"/>
        <v>3.1320000000000001</v>
      </c>
      <c r="AD47" s="36">
        <f t="shared" si="3"/>
        <v>0</v>
      </c>
      <c r="AE47" s="36">
        <f t="shared" si="3"/>
        <v>0</v>
      </c>
      <c r="AF47" s="36">
        <f t="shared" si="3"/>
        <v>0.79500000000000004</v>
      </c>
      <c r="AG47" s="36">
        <f t="shared" si="3"/>
        <v>0</v>
      </c>
      <c r="AH47" s="36">
        <f t="shared" si="3"/>
        <v>0</v>
      </c>
      <c r="AI47" s="36">
        <f t="shared" si="3"/>
        <v>2.07375</v>
      </c>
      <c r="AJ47" s="36">
        <f t="shared" si="3"/>
        <v>1.7794000000000001</v>
      </c>
      <c r="AK47" s="36">
        <f t="shared" si="3"/>
        <v>0.38</v>
      </c>
      <c r="AL47" s="36">
        <f t="shared" si="3"/>
        <v>0</v>
      </c>
      <c r="AM47" s="36">
        <f t="shared" si="3"/>
        <v>0</v>
      </c>
      <c r="AN47" s="36">
        <f t="shared" si="3"/>
        <v>0</v>
      </c>
      <c r="AO47" s="36">
        <f t="shared" si="3"/>
        <v>0</v>
      </c>
      <c r="AP47" s="36">
        <f t="shared" si="3"/>
        <v>5.1863999999999999</v>
      </c>
      <c r="AQ47" s="36">
        <f t="shared" si="3"/>
        <v>0</v>
      </c>
      <c r="AR47" s="36">
        <f t="shared" si="3"/>
        <v>0</v>
      </c>
      <c r="AS47" s="36">
        <f t="shared" si="3"/>
        <v>0</v>
      </c>
      <c r="AT47" s="36">
        <f t="shared" si="3"/>
        <v>0</v>
      </c>
      <c r="AU47" s="36">
        <f t="shared" si="3"/>
        <v>0</v>
      </c>
      <c r="AV47" s="36">
        <f t="shared" si="3"/>
        <v>0</v>
      </c>
      <c r="AW47" s="36">
        <f t="shared" si="3"/>
        <v>1.5427999999999999</v>
      </c>
      <c r="AX47" s="36">
        <f t="shared" si="3"/>
        <v>0</v>
      </c>
      <c r="AY47" s="36">
        <f t="shared" si="3"/>
        <v>0</v>
      </c>
      <c r="AZ47" s="36">
        <f t="shared" si="3"/>
        <v>0.54932000000000003</v>
      </c>
      <c r="BA47" s="36">
        <f t="shared" si="3"/>
        <v>8.879999999999999</v>
      </c>
      <c r="BB47" s="36">
        <f t="shared" si="3"/>
        <v>11.286</v>
      </c>
      <c r="BC47" s="36">
        <f t="shared" si="3"/>
        <v>9.4860000000000007</v>
      </c>
      <c r="BD47" s="36">
        <f t="shared" si="3"/>
        <v>0</v>
      </c>
      <c r="BE47" s="36">
        <f t="shared" si="3"/>
        <v>0</v>
      </c>
      <c r="BF47" s="36">
        <f t="shared" si="3"/>
        <v>0</v>
      </c>
      <c r="BG47" s="36">
        <f t="shared" si="3"/>
        <v>9.1800000000000015</v>
      </c>
      <c r="BH47" s="36">
        <f t="shared" si="3"/>
        <v>0.70499999999999996</v>
      </c>
      <c r="BI47" s="36">
        <f t="shared" si="3"/>
        <v>0.39</v>
      </c>
      <c r="BJ47" s="36">
        <f t="shared" si="3"/>
        <v>2.2949999999999999</v>
      </c>
      <c r="BK47" s="36">
        <f t="shared" si="3"/>
        <v>0</v>
      </c>
      <c r="BL47" s="36">
        <f t="shared" si="3"/>
        <v>0</v>
      </c>
      <c r="BM47" s="36">
        <f t="shared" si="3"/>
        <v>0.41664000000000001</v>
      </c>
      <c r="BN47" s="36">
        <f t="shared" si="3"/>
        <v>0.11</v>
      </c>
      <c r="BO47" s="36">
        <f t="shared" si="3"/>
        <v>0</v>
      </c>
      <c r="BP47" s="37">
        <f>SUM(D47:BN47)</f>
        <v>130.63389000000001</v>
      </c>
      <c r="BQ47" s="38">
        <f>BP47/$C$9</f>
        <v>130.63389000000001</v>
      </c>
    </row>
    <row r="48" spans="1:69" ht="17.399999999999999" x14ac:dyDescent="0.35">
      <c r="A48" s="34"/>
      <c r="B48" s="35" t="s">
        <v>32</v>
      </c>
      <c r="C48" s="97"/>
      <c r="D48" s="36">
        <f>D32*D45</f>
        <v>5.8175999999999997</v>
      </c>
      <c r="E48" s="36">
        <f>E32*E45</f>
        <v>3.42</v>
      </c>
      <c r="F48" s="36">
        <f>F32*F45</f>
        <v>4.25</v>
      </c>
      <c r="G48" s="36">
        <f>G32*G45</f>
        <v>0.59599999999999997</v>
      </c>
      <c r="H48" s="36">
        <f>H32*H45</f>
        <v>1.41</v>
      </c>
      <c r="I48" s="36">
        <f t="shared" ref="I48:BO48" si="4">I32*I45</f>
        <v>0</v>
      </c>
      <c r="J48" s="36">
        <f t="shared" si="4"/>
        <v>17.2316</v>
      </c>
      <c r="K48" s="36">
        <f t="shared" si="4"/>
        <v>13.115699999999999</v>
      </c>
      <c r="L48" s="36">
        <f t="shared" si="4"/>
        <v>2.5306799999999998</v>
      </c>
      <c r="M48" s="36">
        <f t="shared" si="4"/>
        <v>0</v>
      </c>
      <c r="N48" s="36">
        <f t="shared" si="4"/>
        <v>0</v>
      </c>
      <c r="O48" s="36">
        <f t="shared" si="4"/>
        <v>0</v>
      </c>
      <c r="P48" s="36">
        <f t="shared" si="4"/>
        <v>0</v>
      </c>
      <c r="Q48" s="36">
        <f t="shared" si="4"/>
        <v>3.2</v>
      </c>
      <c r="R48" s="36">
        <f t="shared" si="4"/>
        <v>0</v>
      </c>
      <c r="S48" s="36">
        <f t="shared" si="4"/>
        <v>0</v>
      </c>
      <c r="T48" s="36">
        <f t="shared" si="4"/>
        <v>0</v>
      </c>
      <c r="U48" s="36">
        <f t="shared" si="4"/>
        <v>0</v>
      </c>
      <c r="V48" s="36">
        <f t="shared" si="4"/>
        <v>0</v>
      </c>
      <c r="W48" s="36">
        <f>W32*W45</f>
        <v>4.165</v>
      </c>
      <c r="X48" s="36">
        <f t="shared" si="4"/>
        <v>12.9</v>
      </c>
      <c r="Y48" s="36">
        <f t="shared" si="4"/>
        <v>0</v>
      </c>
      <c r="Z48" s="36">
        <f t="shared" si="4"/>
        <v>0</v>
      </c>
      <c r="AA48" s="36">
        <f t="shared" si="4"/>
        <v>3.81</v>
      </c>
      <c r="AB48" s="36">
        <f t="shared" si="4"/>
        <v>0</v>
      </c>
      <c r="AC48" s="36">
        <f t="shared" si="4"/>
        <v>3.1320000000000001</v>
      </c>
      <c r="AD48" s="36">
        <f t="shared" si="4"/>
        <v>0</v>
      </c>
      <c r="AE48" s="36">
        <f t="shared" si="4"/>
        <v>0</v>
      </c>
      <c r="AF48" s="36">
        <f t="shared" si="4"/>
        <v>0.79500000000000004</v>
      </c>
      <c r="AG48" s="36">
        <f t="shared" si="4"/>
        <v>0</v>
      </c>
      <c r="AH48" s="36">
        <f t="shared" si="4"/>
        <v>0</v>
      </c>
      <c r="AI48" s="36">
        <f t="shared" si="4"/>
        <v>2.07375</v>
      </c>
      <c r="AJ48" s="36">
        <f t="shared" si="4"/>
        <v>1.7794000000000001</v>
      </c>
      <c r="AK48" s="36">
        <f t="shared" si="4"/>
        <v>0.38</v>
      </c>
      <c r="AL48" s="36">
        <f t="shared" si="4"/>
        <v>0</v>
      </c>
      <c r="AM48" s="36">
        <f t="shared" si="4"/>
        <v>0</v>
      </c>
      <c r="AN48" s="36">
        <f t="shared" si="4"/>
        <v>0</v>
      </c>
      <c r="AO48" s="36">
        <f t="shared" si="4"/>
        <v>0</v>
      </c>
      <c r="AP48" s="36">
        <f t="shared" si="4"/>
        <v>5.1863999999999999</v>
      </c>
      <c r="AQ48" s="36">
        <f t="shared" si="4"/>
        <v>0</v>
      </c>
      <c r="AR48" s="36">
        <f t="shared" si="4"/>
        <v>0</v>
      </c>
      <c r="AS48" s="36">
        <f t="shared" si="4"/>
        <v>0</v>
      </c>
      <c r="AT48" s="36">
        <f t="shared" si="4"/>
        <v>0</v>
      </c>
      <c r="AU48" s="36">
        <f t="shared" si="4"/>
        <v>0</v>
      </c>
      <c r="AV48" s="36">
        <f t="shared" si="4"/>
        <v>0</v>
      </c>
      <c r="AW48" s="36">
        <f t="shared" si="4"/>
        <v>1.5427999999999999</v>
      </c>
      <c r="AX48" s="36">
        <f t="shared" si="4"/>
        <v>0</v>
      </c>
      <c r="AY48" s="36">
        <f t="shared" si="4"/>
        <v>0</v>
      </c>
      <c r="AZ48" s="36">
        <f t="shared" si="4"/>
        <v>0.54932000000000003</v>
      </c>
      <c r="BA48" s="36">
        <f t="shared" si="4"/>
        <v>8.879999999999999</v>
      </c>
      <c r="BB48" s="36">
        <f t="shared" si="4"/>
        <v>11.286</v>
      </c>
      <c r="BC48" s="36">
        <f t="shared" si="4"/>
        <v>9.4860000000000007</v>
      </c>
      <c r="BD48" s="36">
        <f t="shared" si="4"/>
        <v>0</v>
      </c>
      <c r="BE48" s="36">
        <f t="shared" si="4"/>
        <v>0</v>
      </c>
      <c r="BF48" s="36">
        <f t="shared" si="4"/>
        <v>0</v>
      </c>
      <c r="BG48" s="36">
        <f t="shared" si="4"/>
        <v>9.1800000000000015</v>
      </c>
      <c r="BH48" s="36">
        <f t="shared" si="4"/>
        <v>0.70499999999999996</v>
      </c>
      <c r="BI48" s="36">
        <f t="shared" si="4"/>
        <v>0.39</v>
      </c>
      <c r="BJ48" s="36">
        <f t="shared" si="4"/>
        <v>2.2949999999999999</v>
      </c>
      <c r="BK48" s="36">
        <f t="shared" si="4"/>
        <v>0</v>
      </c>
      <c r="BL48" s="36">
        <f t="shared" si="4"/>
        <v>0</v>
      </c>
      <c r="BM48" s="36">
        <f t="shared" si="4"/>
        <v>0.41664000000000001</v>
      </c>
      <c r="BN48" s="36">
        <f t="shared" si="4"/>
        <v>0.11</v>
      </c>
      <c r="BO48" s="36">
        <f t="shared" si="4"/>
        <v>0</v>
      </c>
      <c r="BP48" s="37">
        <f>SUM(D48:BN48)</f>
        <v>130.63389000000001</v>
      </c>
      <c r="BQ48" s="38">
        <f>BP48/$C$9</f>
        <v>130.63389000000001</v>
      </c>
    </row>
    <row r="49" spans="1:69" x14ac:dyDescent="0.3">
      <c r="A49" s="39"/>
      <c r="B49" s="39" t="s">
        <v>33</v>
      </c>
      <c r="D49" s="40">
        <f t="shared" ref="D49:BO49" si="5">D66+D84+D100+D116</f>
        <v>5.8175999999999997</v>
      </c>
      <c r="E49" s="40">
        <f t="shared" si="5"/>
        <v>3.42</v>
      </c>
      <c r="F49" s="40">
        <f t="shared" si="5"/>
        <v>4.25</v>
      </c>
      <c r="G49" s="40">
        <f t="shared" si="5"/>
        <v>0.29799999999999999</v>
      </c>
      <c r="H49" s="40">
        <f t="shared" si="5"/>
        <v>1.41</v>
      </c>
      <c r="I49" s="40">
        <f t="shared" si="5"/>
        <v>0</v>
      </c>
      <c r="J49" s="40">
        <f t="shared" si="5"/>
        <v>17.2316</v>
      </c>
      <c r="K49" s="40">
        <f t="shared" si="5"/>
        <v>13.1157</v>
      </c>
      <c r="L49" s="40">
        <f t="shared" si="5"/>
        <v>2.5306799999999998</v>
      </c>
      <c r="M49" s="40">
        <f t="shared" si="5"/>
        <v>0</v>
      </c>
      <c r="N49" s="40">
        <f t="shared" si="5"/>
        <v>0</v>
      </c>
      <c r="O49" s="40">
        <f t="shared" si="5"/>
        <v>0</v>
      </c>
      <c r="P49" s="40">
        <f t="shared" si="5"/>
        <v>0</v>
      </c>
      <c r="Q49" s="40">
        <f t="shared" si="5"/>
        <v>3.2</v>
      </c>
      <c r="R49" s="40">
        <f t="shared" si="5"/>
        <v>0</v>
      </c>
      <c r="S49" s="40">
        <f t="shared" si="5"/>
        <v>0</v>
      </c>
      <c r="T49" s="40">
        <f t="shared" si="5"/>
        <v>0</v>
      </c>
      <c r="U49" s="40">
        <f t="shared" si="5"/>
        <v>0</v>
      </c>
      <c r="V49" s="40">
        <f t="shared" si="5"/>
        <v>0</v>
      </c>
      <c r="W49" s="40">
        <f t="shared" si="5"/>
        <v>4.165</v>
      </c>
      <c r="X49" s="40">
        <f t="shared" si="5"/>
        <v>425.7</v>
      </c>
      <c r="Y49" s="40">
        <f t="shared" si="5"/>
        <v>0</v>
      </c>
      <c r="Z49" s="40">
        <f t="shared" si="5"/>
        <v>0</v>
      </c>
      <c r="AA49" s="40">
        <f t="shared" si="5"/>
        <v>3.81</v>
      </c>
      <c r="AB49" s="40">
        <f t="shared" si="5"/>
        <v>0</v>
      </c>
      <c r="AC49" s="40">
        <f t="shared" si="5"/>
        <v>3.1320000000000001</v>
      </c>
      <c r="AD49" s="40">
        <f t="shared" si="5"/>
        <v>0</v>
      </c>
      <c r="AE49" s="40">
        <f t="shared" si="5"/>
        <v>0</v>
      </c>
      <c r="AF49" s="40">
        <f t="shared" si="5"/>
        <v>0.79500000000000004</v>
      </c>
      <c r="AG49" s="40">
        <f t="shared" si="5"/>
        <v>0</v>
      </c>
      <c r="AH49" s="40">
        <f t="shared" si="5"/>
        <v>0</v>
      </c>
      <c r="AI49" s="40">
        <f t="shared" si="5"/>
        <v>2.07375</v>
      </c>
      <c r="AJ49" s="40">
        <f t="shared" si="5"/>
        <v>1.7794000000000001</v>
      </c>
      <c r="AK49" s="40">
        <f t="shared" si="5"/>
        <v>0.43428299999999997</v>
      </c>
      <c r="AL49" s="40">
        <f t="shared" si="5"/>
        <v>0</v>
      </c>
      <c r="AM49" s="40">
        <f t="shared" si="5"/>
        <v>0</v>
      </c>
      <c r="AN49" s="40">
        <f t="shared" si="5"/>
        <v>0</v>
      </c>
      <c r="AO49" s="40">
        <f t="shared" si="5"/>
        <v>0</v>
      </c>
      <c r="AP49" s="40">
        <f t="shared" si="5"/>
        <v>5.1863999999999999</v>
      </c>
      <c r="AQ49" s="40">
        <f t="shared" si="5"/>
        <v>0</v>
      </c>
      <c r="AR49" s="40">
        <f t="shared" si="5"/>
        <v>0</v>
      </c>
      <c r="AS49" s="40">
        <f t="shared" si="5"/>
        <v>0</v>
      </c>
      <c r="AT49" s="40">
        <f t="shared" si="5"/>
        <v>0</v>
      </c>
      <c r="AU49" s="40">
        <f t="shared" si="5"/>
        <v>0</v>
      </c>
      <c r="AV49" s="40">
        <f t="shared" si="5"/>
        <v>0</v>
      </c>
      <c r="AW49" s="40">
        <f t="shared" si="5"/>
        <v>1.5427999999999999</v>
      </c>
      <c r="AX49" s="40">
        <f t="shared" si="5"/>
        <v>0</v>
      </c>
      <c r="AY49" s="40">
        <f t="shared" si="5"/>
        <v>0</v>
      </c>
      <c r="AZ49" s="40">
        <f t="shared" si="5"/>
        <v>0.57678600000000002</v>
      </c>
      <c r="BA49" s="40">
        <f t="shared" si="5"/>
        <v>8.879999999999999</v>
      </c>
      <c r="BB49" s="40">
        <f t="shared" si="5"/>
        <v>11.286</v>
      </c>
      <c r="BC49" s="40">
        <f t="shared" si="5"/>
        <v>9.4860000000000007</v>
      </c>
      <c r="BD49" s="40">
        <f t="shared" si="5"/>
        <v>0</v>
      </c>
      <c r="BE49" s="40">
        <f t="shared" si="5"/>
        <v>0</v>
      </c>
      <c r="BF49" s="40">
        <f t="shared" si="5"/>
        <v>0</v>
      </c>
      <c r="BG49" s="40">
        <f t="shared" si="5"/>
        <v>9.1800000000000015</v>
      </c>
      <c r="BH49" s="40">
        <f t="shared" si="5"/>
        <v>0.70499999999999996</v>
      </c>
      <c r="BI49" s="40">
        <f t="shared" si="5"/>
        <v>0.39</v>
      </c>
      <c r="BJ49" s="40">
        <f t="shared" si="5"/>
        <v>2.2949999999999999</v>
      </c>
      <c r="BK49" s="40">
        <f t="shared" si="5"/>
        <v>0</v>
      </c>
      <c r="BL49" s="40">
        <f t="shared" si="5"/>
        <v>0</v>
      </c>
      <c r="BM49" s="40">
        <f t="shared" si="5"/>
        <v>0.41664000000000001</v>
      </c>
      <c r="BN49" s="40">
        <f t="shared" si="5"/>
        <v>0.11</v>
      </c>
      <c r="BO49" s="40">
        <f t="shared" si="5"/>
        <v>0</v>
      </c>
      <c r="BP49" s="40">
        <f>SUM(D49:BN49)</f>
        <v>543.21763899999996</v>
      </c>
    </row>
    <row r="50" spans="1:69" x14ac:dyDescent="0.3">
      <c r="A50" s="39"/>
      <c r="B50" s="39" t="s">
        <v>34</v>
      </c>
      <c r="BP50" s="41">
        <f>BP49/56</f>
        <v>9.7003149821428565</v>
      </c>
      <c r="BQ50" s="41">
        <f>BQ65+BQ83+BQ99+BQ115</f>
        <v>543.21763899999996</v>
      </c>
    </row>
    <row r="51" spans="1:69" x14ac:dyDescent="0.3">
      <c r="BP51" s="41"/>
    </row>
    <row r="52" spans="1:69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69" ht="15" customHeight="1" x14ac:dyDescent="0.3">
      <c r="A53" s="88"/>
      <c r="B53" s="42" t="s">
        <v>3</v>
      </c>
      <c r="C53" s="90" t="s">
        <v>4</v>
      </c>
      <c r="D53" s="92" t="str">
        <f>D7</f>
        <v>Хлеб пшеничный</v>
      </c>
      <c r="E53" s="92" t="str">
        <f t="shared" ref="E53:BO53" si="6">E7</f>
        <v>Хлеб ржано-пшеничный</v>
      </c>
      <c r="F53" s="92" t="str">
        <f t="shared" si="6"/>
        <v>Сахар</v>
      </c>
      <c r="G53" s="92" t="str">
        <f t="shared" si="6"/>
        <v>Чай</v>
      </c>
      <c r="H53" s="92" t="str">
        <f t="shared" si="6"/>
        <v>Какао</v>
      </c>
      <c r="I53" s="92" t="str">
        <f t="shared" si="6"/>
        <v>Кофейный напиток</v>
      </c>
      <c r="J53" s="92" t="str">
        <f t="shared" si="6"/>
        <v>Молоко 2,5%</v>
      </c>
      <c r="K53" s="92" t="str">
        <f t="shared" si="6"/>
        <v>Масло сливочное</v>
      </c>
      <c r="L53" s="92" t="str">
        <f t="shared" si="6"/>
        <v>Сметана 15%</v>
      </c>
      <c r="M53" s="92" t="str">
        <f t="shared" si="6"/>
        <v>Молоко сухое</v>
      </c>
      <c r="N53" s="92" t="str">
        <f t="shared" si="6"/>
        <v>Снежок 2,5 %</v>
      </c>
      <c r="O53" s="92" t="str">
        <f t="shared" si="6"/>
        <v>Творог 5%</v>
      </c>
      <c r="P53" s="92" t="str">
        <f t="shared" si="6"/>
        <v>Молоко сгущенное</v>
      </c>
      <c r="Q53" s="92" t="str">
        <f t="shared" si="6"/>
        <v xml:space="preserve">Джем Сава </v>
      </c>
      <c r="R53" s="92" t="str">
        <f t="shared" si="6"/>
        <v>Сыр</v>
      </c>
      <c r="S53" s="92" t="str">
        <f t="shared" si="6"/>
        <v>Зеленый горошек</v>
      </c>
      <c r="T53" s="92" t="str">
        <f t="shared" si="6"/>
        <v>Кукуруза консервирован.</v>
      </c>
      <c r="U53" s="92" t="str">
        <f t="shared" si="6"/>
        <v>Консервы рыбные</v>
      </c>
      <c r="V53" s="92" t="str">
        <f t="shared" si="6"/>
        <v>Огурцы консервирован.</v>
      </c>
      <c r="W53" s="76"/>
      <c r="X53" s="92" t="str">
        <f t="shared" si="6"/>
        <v>Яйцо</v>
      </c>
      <c r="Y53" s="92" t="str">
        <f t="shared" si="6"/>
        <v>Икра кабачковая</v>
      </c>
      <c r="Z53" s="92" t="str">
        <f t="shared" si="6"/>
        <v>Изюм</v>
      </c>
      <c r="AA53" s="92" t="str">
        <f t="shared" si="6"/>
        <v>Курага</v>
      </c>
      <c r="AB53" s="92" t="str">
        <f t="shared" si="6"/>
        <v>Чернослив</v>
      </c>
      <c r="AC53" s="92" t="str">
        <f t="shared" si="6"/>
        <v>Шиповник</v>
      </c>
      <c r="AD53" s="92" t="str">
        <f t="shared" si="6"/>
        <v>Сухофрукты</v>
      </c>
      <c r="AE53" s="92" t="str">
        <f t="shared" si="6"/>
        <v>Ягода свежемороженная</v>
      </c>
      <c r="AF53" s="92" t="str">
        <f t="shared" si="6"/>
        <v>Лимон</v>
      </c>
      <c r="AG53" s="92" t="str">
        <f t="shared" si="6"/>
        <v>Кисель</v>
      </c>
      <c r="AH53" s="92" t="str">
        <f t="shared" si="6"/>
        <v xml:space="preserve">Сок </v>
      </c>
      <c r="AI53" s="92" t="str">
        <f t="shared" si="6"/>
        <v>Макаронные изделия</v>
      </c>
      <c r="AJ53" s="92" t="str">
        <f t="shared" si="6"/>
        <v>Мука</v>
      </c>
      <c r="AK53" s="92" t="str">
        <f t="shared" si="6"/>
        <v>Дрожжи</v>
      </c>
      <c r="AL53" s="92" t="str">
        <f t="shared" si="6"/>
        <v>Печенье</v>
      </c>
      <c r="AM53" s="92" t="str">
        <f t="shared" si="6"/>
        <v>Пряники</v>
      </c>
      <c r="AN53" s="92" t="str">
        <f t="shared" si="6"/>
        <v>Вафли</v>
      </c>
      <c r="AO53" s="92" t="str">
        <f t="shared" si="6"/>
        <v>Конфеты</v>
      </c>
      <c r="AP53" s="92" t="str">
        <f t="shared" si="6"/>
        <v>Повидло Сава</v>
      </c>
      <c r="AQ53" s="92" t="str">
        <f t="shared" si="6"/>
        <v>Крупа геркулес</v>
      </c>
      <c r="AR53" s="92" t="str">
        <f t="shared" si="6"/>
        <v>Крупа горох</v>
      </c>
      <c r="AS53" s="92" t="str">
        <f t="shared" si="6"/>
        <v>Крупа гречневая</v>
      </c>
      <c r="AT53" s="92" t="str">
        <f t="shared" si="6"/>
        <v>Крупа кукурузная</v>
      </c>
      <c r="AU53" s="92" t="str">
        <f t="shared" si="6"/>
        <v>Крупа манная</v>
      </c>
      <c r="AV53" s="92" t="str">
        <f t="shared" si="6"/>
        <v>Крупа перловая</v>
      </c>
      <c r="AW53" s="92" t="str">
        <f t="shared" si="6"/>
        <v>Крупа пшеничная</v>
      </c>
      <c r="AX53" s="92" t="str">
        <f t="shared" si="6"/>
        <v>Крупа пшено</v>
      </c>
      <c r="AY53" s="92" t="str">
        <f t="shared" si="6"/>
        <v>Крупа ячневая</v>
      </c>
      <c r="AZ53" s="92" t="str">
        <f t="shared" si="6"/>
        <v>Рис</v>
      </c>
      <c r="BA53" s="92" t="str">
        <f t="shared" si="6"/>
        <v>Цыпленок бройлер</v>
      </c>
      <c r="BB53" s="92" t="str">
        <f t="shared" si="6"/>
        <v>Филе куриное</v>
      </c>
      <c r="BC53" s="92" t="str">
        <f t="shared" si="6"/>
        <v>Фарш говяжий</v>
      </c>
      <c r="BD53" s="92" t="str">
        <f t="shared" si="6"/>
        <v>Печень куриная</v>
      </c>
      <c r="BE53" s="92" t="str">
        <f t="shared" si="6"/>
        <v>Филе минтая</v>
      </c>
      <c r="BF53" s="92" t="str">
        <f t="shared" si="6"/>
        <v>Филе сельди слабосол.</v>
      </c>
      <c r="BG53" s="92" t="str">
        <f t="shared" si="6"/>
        <v>Картофель</v>
      </c>
      <c r="BH53" s="92" t="str">
        <f t="shared" si="6"/>
        <v>Морковь</v>
      </c>
      <c r="BI53" s="92" t="str">
        <f t="shared" si="6"/>
        <v>Лук</v>
      </c>
      <c r="BJ53" s="92" t="str">
        <f t="shared" si="6"/>
        <v>Капуста</v>
      </c>
      <c r="BK53" s="92" t="str">
        <f t="shared" si="6"/>
        <v>Свекла</v>
      </c>
      <c r="BL53" s="92" t="str">
        <f t="shared" si="6"/>
        <v>Томатная паста</v>
      </c>
      <c r="BM53" s="92" t="str">
        <f t="shared" si="6"/>
        <v>Масло растительное</v>
      </c>
      <c r="BN53" s="92" t="str">
        <f t="shared" si="6"/>
        <v>Соль</v>
      </c>
      <c r="BO53" s="92" t="str">
        <f t="shared" si="6"/>
        <v>Аскорбиновая кислота</v>
      </c>
      <c r="BP53" s="99" t="s">
        <v>5</v>
      </c>
      <c r="BQ53" s="99" t="s">
        <v>6</v>
      </c>
    </row>
    <row r="54" spans="1:69" ht="51" customHeight="1" x14ac:dyDescent="0.3">
      <c r="A54" s="89"/>
      <c r="B54" s="7" t="s">
        <v>7</v>
      </c>
      <c r="C54" s="9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76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100"/>
      <c r="BQ54" s="100"/>
    </row>
    <row r="55" spans="1:69" x14ac:dyDescent="0.3">
      <c r="A55" s="93" t="s">
        <v>8</v>
      </c>
      <c r="B55" s="13" t="str">
        <f>B9</f>
        <v>Каша пшеничная молочная</v>
      </c>
      <c r="C55" s="94">
        <f>$E$6</f>
        <v>1</v>
      </c>
      <c r="D55" s="13">
        <f t="shared" ref="D55:BO59" si="7">D9</f>
        <v>0</v>
      </c>
      <c r="E55" s="13">
        <f t="shared" si="7"/>
        <v>0</v>
      </c>
      <c r="F55" s="13">
        <f t="shared" si="7"/>
        <v>4.0000000000000001E-3</v>
      </c>
      <c r="G55" s="13">
        <f t="shared" si="7"/>
        <v>0</v>
      </c>
      <c r="H55" s="13">
        <f t="shared" si="7"/>
        <v>0</v>
      </c>
      <c r="I55" s="13">
        <f t="shared" si="7"/>
        <v>0</v>
      </c>
      <c r="J55" s="13">
        <f t="shared" si="7"/>
        <v>0.13</v>
      </c>
      <c r="K55" s="13">
        <f t="shared" si="7"/>
        <v>2E-3</v>
      </c>
      <c r="L55" s="13">
        <f t="shared" si="7"/>
        <v>0</v>
      </c>
      <c r="M55" s="13">
        <f t="shared" si="7"/>
        <v>0</v>
      </c>
      <c r="N55" s="13">
        <f t="shared" si="7"/>
        <v>0</v>
      </c>
      <c r="O55" s="13">
        <f t="shared" si="7"/>
        <v>0</v>
      </c>
      <c r="P55" s="13">
        <f t="shared" si="7"/>
        <v>0</v>
      </c>
      <c r="Q55" s="13">
        <f t="shared" si="7"/>
        <v>0</v>
      </c>
      <c r="R55" s="13">
        <f t="shared" si="7"/>
        <v>0</v>
      </c>
      <c r="S55" s="13">
        <f t="shared" si="7"/>
        <v>0</v>
      </c>
      <c r="T55" s="13">
        <f t="shared" si="7"/>
        <v>0</v>
      </c>
      <c r="U55" s="13">
        <f t="shared" si="7"/>
        <v>0</v>
      </c>
      <c r="V55" s="13">
        <f t="shared" si="7"/>
        <v>0</v>
      </c>
      <c r="W55" s="13">
        <f>W9</f>
        <v>0</v>
      </c>
      <c r="X55" s="13">
        <f t="shared" si="7"/>
        <v>0</v>
      </c>
      <c r="Y55" s="13">
        <f t="shared" si="7"/>
        <v>0</v>
      </c>
      <c r="Z55" s="13">
        <f t="shared" si="7"/>
        <v>0</v>
      </c>
      <c r="AA55" s="13">
        <f t="shared" si="7"/>
        <v>0</v>
      </c>
      <c r="AB55" s="13">
        <f t="shared" si="7"/>
        <v>0</v>
      </c>
      <c r="AC55" s="13">
        <f t="shared" si="7"/>
        <v>0</v>
      </c>
      <c r="AD55" s="13">
        <f t="shared" si="7"/>
        <v>0</v>
      </c>
      <c r="AE55" s="13">
        <f t="shared" si="7"/>
        <v>0</v>
      </c>
      <c r="AF55" s="13">
        <f t="shared" si="7"/>
        <v>0</v>
      </c>
      <c r="AG55" s="13">
        <f t="shared" si="7"/>
        <v>0</v>
      </c>
      <c r="AH55" s="13">
        <f t="shared" si="7"/>
        <v>0</v>
      </c>
      <c r="AI55" s="13">
        <f t="shared" si="7"/>
        <v>0</v>
      </c>
      <c r="AJ55" s="13">
        <f t="shared" si="7"/>
        <v>0</v>
      </c>
      <c r="AK55" s="13">
        <f t="shared" si="7"/>
        <v>0</v>
      </c>
      <c r="AL55" s="13">
        <f t="shared" si="7"/>
        <v>0</v>
      </c>
      <c r="AM55" s="13">
        <f t="shared" si="7"/>
        <v>0</v>
      </c>
      <c r="AN55" s="13">
        <f t="shared" si="7"/>
        <v>0</v>
      </c>
      <c r="AO55" s="13">
        <f t="shared" si="7"/>
        <v>0</v>
      </c>
      <c r="AP55" s="13">
        <f t="shared" si="7"/>
        <v>0</v>
      </c>
      <c r="AQ55" s="13">
        <f t="shared" si="7"/>
        <v>0</v>
      </c>
      <c r="AR55" s="13">
        <f t="shared" si="7"/>
        <v>0</v>
      </c>
      <c r="AS55" s="13">
        <f t="shared" si="7"/>
        <v>0</v>
      </c>
      <c r="AT55" s="13">
        <f t="shared" si="7"/>
        <v>0</v>
      </c>
      <c r="AU55" s="13">
        <f t="shared" si="7"/>
        <v>0</v>
      </c>
      <c r="AV55" s="13">
        <f t="shared" si="7"/>
        <v>0</v>
      </c>
      <c r="AW55" s="13">
        <f t="shared" si="7"/>
        <v>0.02</v>
      </c>
      <c r="AX55" s="13">
        <f t="shared" si="7"/>
        <v>0</v>
      </c>
      <c r="AY55" s="13">
        <f t="shared" si="7"/>
        <v>0</v>
      </c>
      <c r="AZ55" s="13">
        <f t="shared" si="7"/>
        <v>0</v>
      </c>
      <c r="BA55" s="13">
        <f t="shared" si="7"/>
        <v>0</v>
      </c>
      <c r="BB55" s="13">
        <f t="shared" si="7"/>
        <v>0</v>
      </c>
      <c r="BC55" s="13">
        <f t="shared" si="7"/>
        <v>0</v>
      </c>
      <c r="BD55" s="13">
        <f t="shared" si="7"/>
        <v>0</v>
      </c>
      <c r="BE55" s="13">
        <f t="shared" si="7"/>
        <v>0</v>
      </c>
      <c r="BF55" s="13">
        <f t="shared" si="7"/>
        <v>0</v>
      </c>
      <c r="BG55" s="13">
        <f t="shared" si="7"/>
        <v>0</v>
      </c>
      <c r="BH55" s="13">
        <f t="shared" si="7"/>
        <v>0</v>
      </c>
      <c r="BI55" s="13">
        <f t="shared" si="7"/>
        <v>0</v>
      </c>
      <c r="BJ55" s="13">
        <f t="shared" si="7"/>
        <v>0</v>
      </c>
      <c r="BK55" s="13">
        <f t="shared" si="7"/>
        <v>0</v>
      </c>
      <c r="BL55" s="13">
        <f t="shared" si="7"/>
        <v>0</v>
      </c>
      <c r="BM55" s="13">
        <f t="shared" si="7"/>
        <v>0</v>
      </c>
      <c r="BN55" s="13">
        <f t="shared" si="7"/>
        <v>5.0000000000000001E-4</v>
      </c>
      <c r="BO55" s="13">
        <f t="shared" si="7"/>
        <v>0</v>
      </c>
    </row>
    <row r="56" spans="1:69" x14ac:dyDescent="0.3">
      <c r="A56" s="93"/>
      <c r="B56" s="13" t="str">
        <f>B10</f>
        <v>Бутерброд с джемом</v>
      </c>
      <c r="C56" s="95"/>
      <c r="D56" s="13">
        <f t="shared" si="7"/>
        <v>0.03</v>
      </c>
      <c r="E56" s="13">
        <f t="shared" si="7"/>
        <v>0</v>
      </c>
      <c r="F56" s="13">
        <f t="shared" si="7"/>
        <v>0</v>
      </c>
      <c r="G56" s="13">
        <f t="shared" si="7"/>
        <v>0</v>
      </c>
      <c r="H56" s="13">
        <f t="shared" si="7"/>
        <v>0</v>
      </c>
      <c r="I56" s="13">
        <f t="shared" si="7"/>
        <v>0</v>
      </c>
      <c r="J56" s="13">
        <f t="shared" si="7"/>
        <v>0</v>
      </c>
      <c r="K56" s="13">
        <f t="shared" si="7"/>
        <v>0</v>
      </c>
      <c r="L56" s="13">
        <f t="shared" si="7"/>
        <v>0</v>
      </c>
      <c r="M56" s="13">
        <f t="shared" si="7"/>
        <v>0</v>
      </c>
      <c r="N56" s="13">
        <f t="shared" si="7"/>
        <v>0</v>
      </c>
      <c r="O56" s="13">
        <f t="shared" si="7"/>
        <v>0</v>
      </c>
      <c r="P56" s="13">
        <f t="shared" si="7"/>
        <v>0</v>
      </c>
      <c r="Q56" s="13">
        <f t="shared" si="7"/>
        <v>8.0000000000000002E-3</v>
      </c>
      <c r="R56" s="13">
        <f t="shared" si="7"/>
        <v>0</v>
      </c>
      <c r="S56" s="13">
        <f t="shared" si="7"/>
        <v>0</v>
      </c>
      <c r="T56" s="13">
        <f t="shared" si="7"/>
        <v>0</v>
      </c>
      <c r="U56" s="13">
        <f t="shared" si="7"/>
        <v>0</v>
      </c>
      <c r="V56" s="13">
        <f t="shared" si="7"/>
        <v>0</v>
      </c>
      <c r="W56" s="13">
        <f>W10</f>
        <v>0</v>
      </c>
      <c r="X56" s="13">
        <f t="shared" si="7"/>
        <v>0</v>
      </c>
      <c r="Y56" s="13">
        <f t="shared" si="7"/>
        <v>0</v>
      </c>
      <c r="Z56" s="13">
        <f t="shared" si="7"/>
        <v>0</v>
      </c>
      <c r="AA56" s="13">
        <f t="shared" si="7"/>
        <v>0</v>
      </c>
      <c r="AB56" s="13">
        <f t="shared" si="7"/>
        <v>0</v>
      </c>
      <c r="AC56" s="13">
        <f t="shared" si="7"/>
        <v>0</v>
      </c>
      <c r="AD56" s="13">
        <f t="shared" si="7"/>
        <v>0</v>
      </c>
      <c r="AE56" s="13">
        <f t="shared" si="7"/>
        <v>0</v>
      </c>
      <c r="AF56" s="13">
        <f t="shared" si="7"/>
        <v>0</v>
      </c>
      <c r="AG56" s="13">
        <f t="shared" si="7"/>
        <v>0</v>
      </c>
      <c r="AH56" s="13">
        <f t="shared" si="7"/>
        <v>0</v>
      </c>
      <c r="AI56" s="13">
        <f t="shared" si="7"/>
        <v>0</v>
      </c>
      <c r="AJ56" s="13">
        <f t="shared" si="7"/>
        <v>0</v>
      </c>
      <c r="AK56" s="13">
        <f t="shared" si="7"/>
        <v>0</v>
      </c>
      <c r="AL56" s="13">
        <f t="shared" si="7"/>
        <v>0</v>
      </c>
      <c r="AM56" s="13">
        <f t="shared" si="7"/>
        <v>0</v>
      </c>
      <c r="AN56" s="13">
        <f t="shared" si="7"/>
        <v>0</v>
      </c>
      <c r="AO56" s="13">
        <f t="shared" si="7"/>
        <v>0</v>
      </c>
      <c r="AP56" s="13">
        <f t="shared" si="7"/>
        <v>0</v>
      </c>
      <c r="AQ56" s="13">
        <f t="shared" si="7"/>
        <v>0</v>
      </c>
      <c r="AR56" s="13">
        <f t="shared" si="7"/>
        <v>0</v>
      </c>
      <c r="AS56" s="13">
        <f t="shared" si="7"/>
        <v>0</v>
      </c>
      <c r="AT56" s="13">
        <f t="shared" si="7"/>
        <v>0</v>
      </c>
      <c r="AU56" s="13">
        <f t="shared" si="7"/>
        <v>0</v>
      </c>
      <c r="AV56" s="13">
        <f t="shared" si="7"/>
        <v>0</v>
      </c>
      <c r="AW56" s="13">
        <f t="shared" si="7"/>
        <v>0</v>
      </c>
      <c r="AX56" s="13">
        <f t="shared" si="7"/>
        <v>0</v>
      </c>
      <c r="AY56" s="13">
        <f t="shared" si="7"/>
        <v>0</v>
      </c>
      <c r="AZ56" s="13">
        <f t="shared" si="7"/>
        <v>0</v>
      </c>
      <c r="BA56" s="13">
        <f t="shared" si="7"/>
        <v>0</v>
      </c>
      <c r="BB56" s="13">
        <f t="shared" si="7"/>
        <v>0</v>
      </c>
      <c r="BC56" s="13">
        <f t="shared" si="7"/>
        <v>0</v>
      </c>
      <c r="BD56" s="13">
        <f t="shared" si="7"/>
        <v>0</v>
      </c>
      <c r="BE56" s="13">
        <f t="shared" si="7"/>
        <v>0</v>
      </c>
      <c r="BF56" s="13">
        <f t="shared" si="7"/>
        <v>0</v>
      </c>
      <c r="BG56" s="13">
        <f t="shared" si="7"/>
        <v>0</v>
      </c>
      <c r="BH56" s="13">
        <f t="shared" si="7"/>
        <v>0</v>
      </c>
      <c r="BI56" s="13">
        <f t="shared" si="7"/>
        <v>0</v>
      </c>
      <c r="BJ56" s="13">
        <f t="shared" si="7"/>
        <v>0</v>
      </c>
      <c r="BK56" s="13">
        <f t="shared" si="7"/>
        <v>0</v>
      </c>
      <c r="BL56" s="13">
        <f t="shared" si="7"/>
        <v>0</v>
      </c>
      <c r="BM56" s="13">
        <f t="shared" si="7"/>
        <v>0</v>
      </c>
      <c r="BN56" s="13">
        <f t="shared" si="7"/>
        <v>0</v>
      </c>
      <c r="BO56" s="13">
        <f t="shared" si="7"/>
        <v>0</v>
      </c>
    </row>
    <row r="57" spans="1:69" x14ac:dyDescent="0.3">
      <c r="A57" s="93"/>
      <c r="B57" s="13" t="str">
        <f>B11</f>
        <v>Какао с молоком</v>
      </c>
      <c r="C57" s="95"/>
      <c r="D57" s="13">
        <f t="shared" si="7"/>
        <v>0</v>
      </c>
      <c r="E57" s="13">
        <f t="shared" si="7"/>
        <v>0</v>
      </c>
      <c r="F57" s="13">
        <f t="shared" si="7"/>
        <v>0.01</v>
      </c>
      <c r="G57" s="13">
        <f t="shared" si="7"/>
        <v>0</v>
      </c>
      <c r="H57" s="13">
        <f t="shared" si="7"/>
        <v>1E-3</v>
      </c>
      <c r="I57" s="13">
        <f t="shared" si="7"/>
        <v>0</v>
      </c>
      <c r="J57" s="13">
        <f t="shared" si="7"/>
        <v>0.08</v>
      </c>
      <c r="K57" s="13">
        <f t="shared" si="7"/>
        <v>0</v>
      </c>
      <c r="L57" s="13">
        <f t="shared" si="7"/>
        <v>0</v>
      </c>
      <c r="M57" s="13">
        <f t="shared" si="7"/>
        <v>0</v>
      </c>
      <c r="N57" s="13">
        <f t="shared" si="7"/>
        <v>0</v>
      </c>
      <c r="O57" s="13">
        <f t="shared" si="7"/>
        <v>0</v>
      </c>
      <c r="P57" s="13">
        <f t="shared" si="7"/>
        <v>0</v>
      </c>
      <c r="Q57" s="13">
        <f t="shared" si="7"/>
        <v>0</v>
      </c>
      <c r="R57" s="13">
        <f t="shared" si="7"/>
        <v>0</v>
      </c>
      <c r="S57" s="13">
        <f t="shared" si="7"/>
        <v>0</v>
      </c>
      <c r="T57" s="13">
        <f t="shared" si="7"/>
        <v>0</v>
      </c>
      <c r="U57" s="13">
        <f t="shared" si="7"/>
        <v>0</v>
      </c>
      <c r="V57" s="13">
        <f t="shared" si="7"/>
        <v>0</v>
      </c>
      <c r="W57" s="13">
        <f>W11</f>
        <v>0</v>
      </c>
      <c r="X57" s="13">
        <f t="shared" si="7"/>
        <v>0</v>
      </c>
      <c r="Y57" s="13">
        <f t="shared" si="7"/>
        <v>0</v>
      </c>
      <c r="Z57" s="13">
        <f t="shared" si="7"/>
        <v>0</v>
      </c>
      <c r="AA57" s="13">
        <f t="shared" si="7"/>
        <v>0</v>
      </c>
      <c r="AB57" s="13">
        <f t="shared" si="7"/>
        <v>0</v>
      </c>
      <c r="AC57" s="13">
        <f t="shared" si="7"/>
        <v>0</v>
      </c>
      <c r="AD57" s="13">
        <f t="shared" si="7"/>
        <v>0</v>
      </c>
      <c r="AE57" s="13">
        <f t="shared" si="7"/>
        <v>0</v>
      </c>
      <c r="AF57" s="13">
        <f t="shared" si="7"/>
        <v>0</v>
      </c>
      <c r="AG57" s="13">
        <f t="shared" si="7"/>
        <v>0</v>
      </c>
      <c r="AH57" s="13">
        <f t="shared" si="7"/>
        <v>0</v>
      </c>
      <c r="AI57" s="13">
        <f t="shared" si="7"/>
        <v>0</v>
      </c>
      <c r="AJ57" s="13">
        <f t="shared" si="7"/>
        <v>0</v>
      </c>
      <c r="AK57" s="13">
        <f t="shared" si="7"/>
        <v>0</v>
      </c>
      <c r="AL57" s="13">
        <f t="shared" si="7"/>
        <v>0</v>
      </c>
      <c r="AM57" s="13">
        <f t="shared" si="7"/>
        <v>0</v>
      </c>
      <c r="AN57" s="13">
        <f t="shared" si="7"/>
        <v>0</v>
      </c>
      <c r="AO57" s="13">
        <f t="shared" si="7"/>
        <v>0</v>
      </c>
      <c r="AP57" s="13">
        <f t="shared" si="7"/>
        <v>0</v>
      </c>
      <c r="AQ57" s="13">
        <f t="shared" si="7"/>
        <v>0</v>
      </c>
      <c r="AR57" s="13">
        <f t="shared" si="7"/>
        <v>0</v>
      </c>
      <c r="AS57" s="13">
        <f t="shared" si="7"/>
        <v>0</v>
      </c>
      <c r="AT57" s="13">
        <f t="shared" si="7"/>
        <v>0</v>
      </c>
      <c r="AU57" s="13">
        <f t="shared" si="7"/>
        <v>0</v>
      </c>
      <c r="AV57" s="13">
        <f t="shared" si="7"/>
        <v>0</v>
      </c>
      <c r="AW57" s="13">
        <f t="shared" si="7"/>
        <v>0</v>
      </c>
      <c r="AX57" s="13">
        <f t="shared" si="7"/>
        <v>0</v>
      </c>
      <c r="AY57" s="13">
        <f t="shared" si="7"/>
        <v>0</v>
      </c>
      <c r="AZ57" s="13">
        <f t="shared" si="7"/>
        <v>0</v>
      </c>
      <c r="BA57" s="13">
        <f t="shared" si="7"/>
        <v>0</v>
      </c>
      <c r="BB57" s="13">
        <f t="shared" si="7"/>
        <v>0</v>
      </c>
      <c r="BC57" s="13">
        <f t="shared" si="7"/>
        <v>0</v>
      </c>
      <c r="BD57" s="13">
        <f t="shared" si="7"/>
        <v>0</v>
      </c>
      <c r="BE57" s="13">
        <f t="shared" si="7"/>
        <v>0</v>
      </c>
      <c r="BF57" s="13">
        <f t="shared" si="7"/>
        <v>0</v>
      </c>
      <c r="BG57" s="13">
        <f t="shared" si="7"/>
        <v>0</v>
      </c>
      <c r="BH57" s="13">
        <f t="shared" si="7"/>
        <v>0</v>
      </c>
      <c r="BI57" s="13">
        <f t="shared" si="7"/>
        <v>0</v>
      </c>
      <c r="BJ57" s="13">
        <f t="shared" si="7"/>
        <v>0</v>
      </c>
      <c r="BK57" s="13">
        <f t="shared" si="7"/>
        <v>0</v>
      </c>
      <c r="BL57" s="13">
        <f t="shared" si="7"/>
        <v>0</v>
      </c>
      <c r="BM57" s="13">
        <f t="shared" si="7"/>
        <v>0</v>
      </c>
      <c r="BN57" s="13">
        <f t="shared" si="7"/>
        <v>0</v>
      </c>
      <c r="BO57" s="13">
        <f t="shared" si="7"/>
        <v>0</v>
      </c>
    </row>
    <row r="58" spans="1:69" x14ac:dyDescent="0.3">
      <c r="A58" s="93"/>
      <c r="B58" s="13">
        <f>B12</f>
        <v>0</v>
      </c>
      <c r="C58" s="95"/>
      <c r="D58" s="13">
        <f t="shared" si="7"/>
        <v>0</v>
      </c>
      <c r="E58" s="13">
        <f t="shared" si="7"/>
        <v>0</v>
      </c>
      <c r="F58" s="13">
        <f t="shared" si="7"/>
        <v>0</v>
      </c>
      <c r="G58" s="13">
        <f t="shared" si="7"/>
        <v>0</v>
      </c>
      <c r="H58" s="13">
        <f t="shared" si="7"/>
        <v>0</v>
      </c>
      <c r="I58" s="13">
        <f t="shared" si="7"/>
        <v>0</v>
      </c>
      <c r="J58" s="13">
        <f t="shared" si="7"/>
        <v>0</v>
      </c>
      <c r="K58" s="13">
        <f t="shared" si="7"/>
        <v>0</v>
      </c>
      <c r="L58" s="13">
        <f t="shared" si="7"/>
        <v>0</v>
      </c>
      <c r="M58" s="13">
        <f t="shared" si="7"/>
        <v>0</v>
      </c>
      <c r="N58" s="13">
        <f t="shared" si="7"/>
        <v>0</v>
      </c>
      <c r="O58" s="13">
        <f t="shared" si="7"/>
        <v>0</v>
      </c>
      <c r="P58" s="13">
        <f t="shared" si="7"/>
        <v>0</v>
      </c>
      <c r="Q58" s="13">
        <f t="shared" si="7"/>
        <v>0</v>
      </c>
      <c r="R58" s="13">
        <f t="shared" si="7"/>
        <v>0</v>
      </c>
      <c r="S58" s="13">
        <f t="shared" si="7"/>
        <v>0</v>
      </c>
      <c r="T58" s="13">
        <f t="shared" si="7"/>
        <v>0</v>
      </c>
      <c r="U58" s="13">
        <f t="shared" si="7"/>
        <v>0</v>
      </c>
      <c r="V58" s="13">
        <f t="shared" si="7"/>
        <v>0</v>
      </c>
      <c r="W58" s="13">
        <f>W12</f>
        <v>0</v>
      </c>
      <c r="X58" s="13">
        <f t="shared" si="7"/>
        <v>0</v>
      </c>
      <c r="Y58" s="13">
        <f t="shared" si="7"/>
        <v>0</v>
      </c>
      <c r="Z58" s="13">
        <f t="shared" si="7"/>
        <v>0</v>
      </c>
      <c r="AA58" s="13">
        <f t="shared" si="7"/>
        <v>0</v>
      </c>
      <c r="AB58" s="13">
        <f t="shared" si="7"/>
        <v>0</v>
      </c>
      <c r="AC58" s="13">
        <f t="shared" si="7"/>
        <v>0</v>
      </c>
      <c r="AD58" s="13">
        <f t="shared" si="7"/>
        <v>0</v>
      </c>
      <c r="AE58" s="13">
        <f t="shared" si="7"/>
        <v>0</v>
      </c>
      <c r="AF58" s="13">
        <f t="shared" si="7"/>
        <v>0</v>
      </c>
      <c r="AG58" s="13">
        <f t="shared" si="7"/>
        <v>0</v>
      </c>
      <c r="AH58" s="13">
        <f t="shared" si="7"/>
        <v>0</v>
      </c>
      <c r="AI58" s="13">
        <f t="shared" si="7"/>
        <v>0</v>
      </c>
      <c r="AJ58" s="13">
        <f t="shared" si="7"/>
        <v>0</v>
      </c>
      <c r="AK58" s="13">
        <f t="shared" si="7"/>
        <v>0</v>
      </c>
      <c r="AL58" s="13">
        <f t="shared" si="7"/>
        <v>0</v>
      </c>
      <c r="AM58" s="13">
        <f t="shared" si="7"/>
        <v>0</v>
      </c>
      <c r="AN58" s="13">
        <f t="shared" si="7"/>
        <v>0</v>
      </c>
      <c r="AO58" s="13">
        <f t="shared" si="7"/>
        <v>0</v>
      </c>
      <c r="AP58" s="13">
        <f t="shared" si="7"/>
        <v>0</v>
      </c>
      <c r="AQ58" s="13">
        <f t="shared" si="7"/>
        <v>0</v>
      </c>
      <c r="AR58" s="13">
        <f t="shared" si="7"/>
        <v>0</v>
      </c>
      <c r="AS58" s="13">
        <f t="shared" si="7"/>
        <v>0</v>
      </c>
      <c r="AT58" s="13">
        <f t="shared" si="7"/>
        <v>0</v>
      </c>
      <c r="AU58" s="13">
        <f t="shared" si="7"/>
        <v>0</v>
      </c>
      <c r="AV58" s="13">
        <f t="shared" si="7"/>
        <v>0</v>
      </c>
      <c r="AW58" s="13">
        <f t="shared" si="7"/>
        <v>0</v>
      </c>
      <c r="AX58" s="13">
        <f t="shared" si="7"/>
        <v>0</v>
      </c>
      <c r="AY58" s="13">
        <f t="shared" si="7"/>
        <v>0</v>
      </c>
      <c r="AZ58" s="13">
        <f t="shared" si="7"/>
        <v>0</v>
      </c>
      <c r="BA58" s="13">
        <f t="shared" si="7"/>
        <v>0</v>
      </c>
      <c r="BB58" s="13">
        <f t="shared" si="7"/>
        <v>0</v>
      </c>
      <c r="BC58" s="13">
        <f t="shared" si="7"/>
        <v>0</v>
      </c>
      <c r="BD58" s="13">
        <f t="shared" si="7"/>
        <v>0</v>
      </c>
      <c r="BE58" s="13">
        <f t="shared" si="7"/>
        <v>0</v>
      </c>
      <c r="BF58" s="13">
        <f t="shared" si="7"/>
        <v>0</v>
      </c>
      <c r="BG58" s="13">
        <f t="shared" si="7"/>
        <v>0</v>
      </c>
      <c r="BH58" s="13">
        <f t="shared" si="7"/>
        <v>0</v>
      </c>
      <c r="BI58" s="13">
        <f t="shared" si="7"/>
        <v>0</v>
      </c>
      <c r="BJ58" s="13">
        <f t="shared" si="7"/>
        <v>0</v>
      </c>
      <c r="BK58" s="13">
        <f t="shared" si="7"/>
        <v>0</v>
      </c>
      <c r="BL58" s="13">
        <f t="shared" si="7"/>
        <v>0</v>
      </c>
      <c r="BM58" s="13">
        <f t="shared" si="7"/>
        <v>0</v>
      </c>
      <c r="BN58" s="13">
        <f t="shared" si="7"/>
        <v>0</v>
      </c>
      <c r="BO58" s="13">
        <f t="shared" si="7"/>
        <v>0</v>
      </c>
    </row>
    <row r="59" spans="1:69" x14ac:dyDescent="0.3">
      <c r="A59" s="93"/>
      <c r="B59" s="13">
        <f>B13</f>
        <v>0</v>
      </c>
      <c r="C59" s="96"/>
      <c r="D59" s="13">
        <f t="shared" si="7"/>
        <v>0</v>
      </c>
      <c r="E59" s="13">
        <f t="shared" si="7"/>
        <v>0</v>
      </c>
      <c r="F59" s="13">
        <f t="shared" si="7"/>
        <v>0</v>
      </c>
      <c r="G59" s="13">
        <f t="shared" ref="G59:BO59" si="8">G13</f>
        <v>0</v>
      </c>
      <c r="H59" s="13">
        <f t="shared" si="8"/>
        <v>0</v>
      </c>
      <c r="I59" s="13">
        <f t="shared" si="8"/>
        <v>0</v>
      </c>
      <c r="J59" s="13">
        <f t="shared" si="8"/>
        <v>0</v>
      </c>
      <c r="K59" s="13">
        <f t="shared" si="8"/>
        <v>0</v>
      </c>
      <c r="L59" s="13">
        <f t="shared" si="8"/>
        <v>0</v>
      </c>
      <c r="M59" s="13">
        <f t="shared" si="8"/>
        <v>0</v>
      </c>
      <c r="N59" s="13">
        <f t="shared" si="8"/>
        <v>0</v>
      </c>
      <c r="O59" s="13">
        <f t="shared" si="8"/>
        <v>0</v>
      </c>
      <c r="P59" s="13">
        <f t="shared" si="8"/>
        <v>0</v>
      </c>
      <c r="Q59" s="13">
        <f t="shared" si="8"/>
        <v>0</v>
      </c>
      <c r="R59" s="13">
        <f t="shared" si="8"/>
        <v>0</v>
      </c>
      <c r="S59" s="13">
        <f t="shared" si="8"/>
        <v>0</v>
      </c>
      <c r="T59" s="13">
        <f t="shared" si="8"/>
        <v>0</v>
      </c>
      <c r="U59" s="13">
        <f t="shared" si="8"/>
        <v>0</v>
      </c>
      <c r="V59" s="13">
        <f t="shared" si="8"/>
        <v>0</v>
      </c>
      <c r="W59" s="13">
        <f>W13</f>
        <v>0</v>
      </c>
      <c r="X59" s="13">
        <f t="shared" si="8"/>
        <v>0</v>
      </c>
      <c r="Y59" s="13">
        <f t="shared" si="8"/>
        <v>0</v>
      </c>
      <c r="Z59" s="13">
        <f t="shared" si="8"/>
        <v>0</v>
      </c>
      <c r="AA59" s="13">
        <f t="shared" si="8"/>
        <v>0</v>
      </c>
      <c r="AB59" s="13">
        <f t="shared" si="8"/>
        <v>0</v>
      </c>
      <c r="AC59" s="13">
        <f t="shared" si="8"/>
        <v>0</v>
      </c>
      <c r="AD59" s="13">
        <f t="shared" si="8"/>
        <v>0</v>
      </c>
      <c r="AE59" s="13">
        <f t="shared" si="8"/>
        <v>0</v>
      </c>
      <c r="AF59" s="13">
        <f t="shared" si="8"/>
        <v>0</v>
      </c>
      <c r="AG59" s="13">
        <f t="shared" si="8"/>
        <v>0</v>
      </c>
      <c r="AH59" s="13">
        <f t="shared" si="8"/>
        <v>0</v>
      </c>
      <c r="AI59" s="13">
        <f t="shared" si="8"/>
        <v>0</v>
      </c>
      <c r="AJ59" s="13">
        <f t="shared" si="8"/>
        <v>0</v>
      </c>
      <c r="AK59" s="13">
        <f t="shared" si="8"/>
        <v>0</v>
      </c>
      <c r="AL59" s="13">
        <f t="shared" si="8"/>
        <v>0</v>
      </c>
      <c r="AM59" s="13">
        <f t="shared" si="8"/>
        <v>0</v>
      </c>
      <c r="AN59" s="13">
        <f t="shared" si="8"/>
        <v>0</v>
      </c>
      <c r="AO59" s="13">
        <f t="shared" si="8"/>
        <v>0</v>
      </c>
      <c r="AP59" s="13">
        <f t="shared" si="8"/>
        <v>0</v>
      </c>
      <c r="AQ59" s="13">
        <f t="shared" si="8"/>
        <v>0</v>
      </c>
      <c r="AR59" s="13">
        <f t="shared" si="8"/>
        <v>0</v>
      </c>
      <c r="AS59" s="13">
        <f t="shared" si="8"/>
        <v>0</v>
      </c>
      <c r="AT59" s="13">
        <f t="shared" si="8"/>
        <v>0</v>
      </c>
      <c r="AU59" s="13">
        <f t="shared" si="8"/>
        <v>0</v>
      </c>
      <c r="AV59" s="13">
        <f t="shared" si="8"/>
        <v>0</v>
      </c>
      <c r="AW59" s="13">
        <f t="shared" si="8"/>
        <v>0</v>
      </c>
      <c r="AX59" s="13">
        <f t="shared" si="8"/>
        <v>0</v>
      </c>
      <c r="AY59" s="13">
        <f t="shared" si="8"/>
        <v>0</v>
      </c>
      <c r="AZ59" s="13">
        <f t="shared" si="8"/>
        <v>0</v>
      </c>
      <c r="BA59" s="13">
        <f t="shared" si="8"/>
        <v>0</v>
      </c>
      <c r="BB59" s="13">
        <f t="shared" si="8"/>
        <v>0</v>
      </c>
      <c r="BC59" s="13">
        <f t="shared" si="8"/>
        <v>0</v>
      </c>
      <c r="BD59" s="13">
        <f t="shared" si="8"/>
        <v>0</v>
      </c>
      <c r="BE59" s="13">
        <f t="shared" si="8"/>
        <v>0</v>
      </c>
      <c r="BF59" s="13">
        <f t="shared" si="8"/>
        <v>0</v>
      </c>
      <c r="BG59" s="13">
        <f t="shared" si="8"/>
        <v>0</v>
      </c>
      <c r="BH59" s="13">
        <f t="shared" si="8"/>
        <v>0</v>
      </c>
      <c r="BI59" s="13">
        <f t="shared" si="8"/>
        <v>0</v>
      </c>
      <c r="BJ59" s="13">
        <f t="shared" si="8"/>
        <v>0</v>
      </c>
      <c r="BK59" s="13">
        <f t="shared" si="8"/>
        <v>0</v>
      </c>
      <c r="BL59" s="13">
        <f t="shared" si="8"/>
        <v>0</v>
      </c>
      <c r="BM59" s="13">
        <f t="shared" si="8"/>
        <v>0</v>
      </c>
      <c r="BN59" s="13">
        <f t="shared" si="8"/>
        <v>0</v>
      </c>
      <c r="BO59" s="13">
        <f t="shared" si="8"/>
        <v>0</v>
      </c>
    </row>
    <row r="60" spans="1:69" ht="17.399999999999999" x14ac:dyDescent="0.35">
      <c r="B60" s="31" t="s">
        <v>26</v>
      </c>
      <c r="C60" s="32"/>
      <c r="D60" s="33">
        <f t="shared" ref="D60:K60" si="9">SUM(D55:D59)</f>
        <v>0.03</v>
      </c>
      <c r="E60" s="33">
        <f t="shared" si="9"/>
        <v>0</v>
      </c>
      <c r="F60" s="33">
        <f t="shared" si="9"/>
        <v>1.4E-2</v>
      </c>
      <c r="G60" s="33">
        <f>SUM(G55:G59)</f>
        <v>0</v>
      </c>
      <c r="H60" s="33">
        <f>SUM(H55:H59)</f>
        <v>1E-3</v>
      </c>
      <c r="I60" s="33">
        <f>SUM(I55:I59)</f>
        <v>0</v>
      </c>
      <c r="J60" s="33">
        <f>SUM(J55:J59)</f>
        <v>0.21000000000000002</v>
      </c>
      <c r="K60" s="33">
        <f t="shared" si="9"/>
        <v>2E-3</v>
      </c>
      <c r="L60" s="33">
        <f>SUM(L55:L59)</f>
        <v>0</v>
      </c>
      <c r="M60" s="33">
        <f>SUM(M55:M59)</f>
        <v>0</v>
      </c>
      <c r="N60" s="33">
        <f t="shared" ref="N60:BO60" si="10">SUM(N55:N59)</f>
        <v>0</v>
      </c>
      <c r="O60" s="33">
        <f t="shared" si="10"/>
        <v>0</v>
      </c>
      <c r="P60" s="33">
        <f t="shared" si="10"/>
        <v>0</v>
      </c>
      <c r="Q60" s="33">
        <f t="shared" si="10"/>
        <v>8.0000000000000002E-3</v>
      </c>
      <c r="R60" s="33">
        <f t="shared" si="10"/>
        <v>0</v>
      </c>
      <c r="S60" s="33">
        <f t="shared" si="10"/>
        <v>0</v>
      </c>
      <c r="T60" s="33">
        <f t="shared" si="10"/>
        <v>0</v>
      </c>
      <c r="U60" s="33">
        <f t="shared" si="10"/>
        <v>0</v>
      </c>
      <c r="V60" s="33">
        <f t="shared" si="10"/>
        <v>0</v>
      </c>
      <c r="W60" s="33">
        <f>SUM(W55:W59)</f>
        <v>0</v>
      </c>
      <c r="X60" s="33">
        <f t="shared" si="10"/>
        <v>0</v>
      </c>
      <c r="Y60" s="33">
        <f t="shared" si="10"/>
        <v>0</v>
      </c>
      <c r="Z60" s="33">
        <f t="shared" si="10"/>
        <v>0</v>
      </c>
      <c r="AA60" s="33">
        <f t="shared" si="10"/>
        <v>0</v>
      </c>
      <c r="AB60" s="33">
        <f t="shared" si="10"/>
        <v>0</v>
      </c>
      <c r="AC60" s="33">
        <f t="shared" si="10"/>
        <v>0</v>
      </c>
      <c r="AD60" s="33">
        <f t="shared" si="10"/>
        <v>0</v>
      </c>
      <c r="AE60" s="33">
        <f t="shared" si="10"/>
        <v>0</v>
      </c>
      <c r="AF60" s="33">
        <f t="shared" si="10"/>
        <v>0</v>
      </c>
      <c r="AG60" s="33">
        <f t="shared" si="10"/>
        <v>0</v>
      </c>
      <c r="AH60" s="33">
        <f t="shared" si="10"/>
        <v>0</v>
      </c>
      <c r="AI60" s="33">
        <f t="shared" si="10"/>
        <v>0</v>
      </c>
      <c r="AJ60" s="33">
        <f t="shared" si="10"/>
        <v>0</v>
      </c>
      <c r="AK60" s="33">
        <f t="shared" si="10"/>
        <v>0</v>
      </c>
      <c r="AL60" s="33">
        <f t="shared" si="10"/>
        <v>0</v>
      </c>
      <c r="AM60" s="33">
        <f t="shared" si="10"/>
        <v>0</v>
      </c>
      <c r="AN60" s="33">
        <f t="shared" si="10"/>
        <v>0</v>
      </c>
      <c r="AO60" s="33">
        <f t="shared" si="10"/>
        <v>0</v>
      </c>
      <c r="AP60" s="33">
        <f t="shared" si="10"/>
        <v>0</v>
      </c>
      <c r="AQ60" s="33">
        <f t="shared" si="10"/>
        <v>0</v>
      </c>
      <c r="AR60" s="33">
        <f t="shared" si="10"/>
        <v>0</v>
      </c>
      <c r="AS60" s="33">
        <f t="shared" si="10"/>
        <v>0</v>
      </c>
      <c r="AT60" s="33">
        <f t="shared" si="10"/>
        <v>0</v>
      </c>
      <c r="AU60" s="33">
        <f t="shared" si="10"/>
        <v>0</v>
      </c>
      <c r="AV60" s="33">
        <f t="shared" si="10"/>
        <v>0</v>
      </c>
      <c r="AW60" s="33">
        <f t="shared" si="10"/>
        <v>0.02</v>
      </c>
      <c r="AX60" s="33">
        <f t="shared" si="10"/>
        <v>0</v>
      </c>
      <c r="AY60" s="33">
        <f t="shared" si="10"/>
        <v>0</v>
      </c>
      <c r="AZ60" s="33">
        <f t="shared" si="10"/>
        <v>0</v>
      </c>
      <c r="BA60" s="33">
        <f t="shared" si="10"/>
        <v>0</v>
      </c>
      <c r="BB60" s="33">
        <f t="shared" si="10"/>
        <v>0</v>
      </c>
      <c r="BC60" s="33">
        <f t="shared" si="10"/>
        <v>0</v>
      </c>
      <c r="BD60" s="33">
        <f t="shared" si="10"/>
        <v>0</v>
      </c>
      <c r="BE60" s="33">
        <f t="shared" si="10"/>
        <v>0</v>
      </c>
      <c r="BF60" s="33">
        <f t="shared" si="10"/>
        <v>0</v>
      </c>
      <c r="BG60" s="33">
        <f t="shared" si="10"/>
        <v>0</v>
      </c>
      <c r="BH60" s="33">
        <f t="shared" si="10"/>
        <v>0</v>
      </c>
      <c r="BI60" s="33">
        <f t="shared" si="10"/>
        <v>0</v>
      </c>
      <c r="BJ60" s="33">
        <f t="shared" si="10"/>
        <v>0</v>
      </c>
      <c r="BK60" s="33">
        <f t="shared" si="10"/>
        <v>0</v>
      </c>
      <c r="BL60" s="33">
        <f t="shared" si="10"/>
        <v>0</v>
      </c>
      <c r="BM60" s="33">
        <f t="shared" si="10"/>
        <v>0</v>
      </c>
      <c r="BN60" s="33">
        <f t="shared" si="10"/>
        <v>5.0000000000000001E-4</v>
      </c>
      <c r="BO60" s="33">
        <f t="shared" si="10"/>
        <v>0</v>
      </c>
    </row>
    <row r="61" spans="1:69" ht="17.399999999999999" x14ac:dyDescent="0.35">
      <c r="B61" s="31" t="s">
        <v>36</v>
      </c>
      <c r="C61" s="32"/>
      <c r="D61" s="44">
        <f t="shared" ref="D61:BO61" si="11">PRODUCT(D60,$E$6)</f>
        <v>0.03</v>
      </c>
      <c r="E61" s="44">
        <f t="shared" si="11"/>
        <v>0</v>
      </c>
      <c r="F61" s="44">
        <f t="shared" si="11"/>
        <v>1.4E-2</v>
      </c>
      <c r="G61" s="44">
        <f t="shared" si="11"/>
        <v>0</v>
      </c>
      <c r="H61" s="44">
        <f t="shared" si="11"/>
        <v>1E-3</v>
      </c>
      <c r="I61" s="44">
        <f t="shared" si="11"/>
        <v>0</v>
      </c>
      <c r="J61" s="44">
        <f t="shared" si="11"/>
        <v>0.21000000000000002</v>
      </c>
      <c r="K61" s="44">
        <f t="shared" si="11"/>
        <v>2E-3</v>
      </c>
      <c r="L61" s="44">
        <f t="shared" si="11"/>
        <v>0</v>
      </c>
      <c r="M61" s="44">
        <f t="shared" si="11"/>
        <v>0</v>
      </c>
      <c r="N61" s="44">
        <f t="shared" si="11"/>
        <v>0</v>
      </c>
      <c r="O61" s="44">
        <f t="shared" si="11"/>
        <v>0</v>
      </c>
      <c r="P61" s="44">
        <f t="shared" si="11"/>
        <v>0</v>
      </c>
      <c r="Q61" s="44">
        <f t="shared" si="11"/>
        <v>8.0000000000000002E-3</v>
      </c>
      <c r="R61" s="44">
        <f t="shared" si="11"/>
        <v>0</v>
      </c>
      <c r="S61" s="44">
        <f t="shared" si="11"/>
        <v>0</v>
      </c>
      <c r="T61" s="44">
        <f t="shared" si="11"/>
        <v>0</v>
      </c>
      <c r="U61" s="44">
        <f t="shared" si="11"/>
        <v>0</v>
      </c>
      <c r="V61" s="44">
        <f t="shared" si="11"/>
        <v>0</v>
      </c>
      <c r="W61" s="44">
        <f>PRODUCT(W60,$E$6)</f>
        <v>0</v>
      </c>
      <c r="X61" s="44">
        <f t="shared" si="11"/>
        <v>0</v>
      </c>
      <c r="Y61" s="44">
        <f t="shared" si="11"/>
        <v>0</v>
      </c>
      <c r="Z61" s="44">
        <f t="shared" si="11"/>
        <v>0</v>
      </c>
      <c r="AA61" s="44">
        <f t="shared" si="11"/>
        <v>0</v>
      </c>
      <c r="AB61" s="44">
        <f t="shared" si="11"/>
        <v>0</v>
      </c>
      <c r="AC61" s="44">
        <f t="shared" si="11"/>
        <v>0</v>
      </c>
      <c r="AD61" s="44">
        <f t="shared" si="11"/>
        <v>0</v>
      </c>
      <c r="AE61" s="44">
        <f t="shared" si="11"/>
        <v>0</v>
      </c>
      <c r="AF61" s="44">
        <f t="shared" si="11"/>
        <v>0</v>
      </c>
      <c r="AG61" s="44">
        <f t="shared" si="11"/>
        <v>0</v>
      </c>
      <c r="AH61" s="44">
        <f t="shared" si="11"/>
        <v>0</v>
      </c>
      <c r="AI61" s="44">
        <f t="shared" si="11"/>
        <v>0</v>
      </c>
      <c r="AJ61" s="44">
        <f t="shared" si="11"/>
        <v>0</v>
      </c>
      <c r="AK61" s="44">
        <f t="shared" si="11"/>
        <v>0</v>
      </c>
      <c r="AL61" s="44">
        <f t="shared" si="11"/>
        <v>0</v>
      </c>
      <c r="AM61" s="44">
        <f t="shared" si="11"/>
        <v>0</v>
      </c>
      <c r="AN61" s="44">
        <f t="shared" si="11"/>
        <v>0</v>
      </c>
      <c r="AO61" s="44">
        <f t="shared" si="11"/>
        <v>0</v>
      </c>
      <c r="AP61" s="44">
        <f t="shared" si="11"/>
        <v>0</v>
      </c>
      <c r="AQ61" s="44">
        <f t="shared" si="11"/>
        <v>0</v>
      </c>
      <c r="AR61" s="44">
        <f t="shared" si="11"/>
        <v>0</v>
      </c>
      <c r="AS61" s="44">
        <f t="shared" si="11"/>
        <v>0</v>
      </c>
      <c r="AT61" s="44">
        <f t="shared" si="11"/>
        <v>0</v>
      </c>
      <c r="AU61" s="44">
        <f t="shared" si="11"/>
        <v>0</v>
      </c>
      <c r="AV61" s="44">
        <f t="shared" si="11"/>
        <v>0</v>
      </c>
      <c r="AW61" s="44">
        <f t="shared" si="11"/>
        <v>0.02</v>
      </c>
      <c r="AX61" s="44">
        <f t="shared" si="11"/>
        <v>0</v>
      </c>
      <c r="AY61" s="44">
        <f t="shared" si="11"/>
        <v>0</v>
      </c>
      <c r="AZ61" s="44">
        <f t="shared" si="11"/>
        <v>0</v>
      </c>
      <c r="BA61" s="44">
        <f t="shared" si="11"/>
        <v>0</v>
      </c>
      <c r="BB61" s="44">
        <f t="shared" si="11"/>
        <v>0</v>
      </c>
      <c r="BC61" s="44">
        <f t="shared" si="11"/>
        <v>0</v>
      </c>
      <c r="BD61" s="44">
        <f t="shared" si="11"/>
        <v>0</v>
      </c>
      <c r="BE61" s="44">
        <f t="shared" si="11"/>
        <v>0</v>
      </c>
      <c r="BF61" s="44">
        <f t="shared" si="11"/>
        <v>0</v>
      </c>
      <c r="BG61" s="44">
        <f t="shared" si="11"/>
        <v>0</v>
      </c>
      <c r="BH61" s="44">
        <f t="shared" si="11"/>
        <v>0</v>
      </c>
      <c r="BI61" s="44">
        <f t="shared" si="11"/>
        <v>0</v>
      </c>
      <c r="BJ61" s="44">
        <f t="shared" si="11"/>
        <v>0</v>
      </c>
      <c r="BK61" s="44">
        <f t="shared" si="11"/>
        <v>0</v>
      </c>
      <c r="BL61" s="44">
        <f t="shared" si="11"/>
        <v>0</v>
      </c>
      <c r="BM61" s="44">
        <f t="shared" si="11"/>
        <v>0</v>
      </c>
      <c r="BN61" s="44">
        <f t="shared" si="11"/>
        <v>5.0000000000000001E-4</v>
      </c>
      <c r="BO61" s="44">
        <f t="shared" si="11"/>
        <v>0</v>
      </c>
    </row>
    <row r="63" spans="1:69" ht="17.399999999999999" x14ac:dyDescent="0.35">
      <c r="A63" s="27"/>
      <c r="B63" s="28" t="s">
        <v>28</v>
      </c>
      <c r="C63" s="29" t="s">
        <v>29</v>
      </c>
      <c r="D63" s="30">
        <f>D45</f>
        <v>72.72</v>
      </c>
      <c r="E63" s="30">
        <f t="shared" ref="E63:BO63" si="12">E45</f>
        <v>76</v>
      </c>
      <c r="F63" s="30">
        <f t="shared" si="12"/>
        <v>85</v>
      </c>
      <c r="G63" s="30">
        <f t="shared" si="12"/>
        <v>596</v>
      </c>
      <c r="H63" s="30">
        <f t="shared" si="12"/>
        <v>1410</v>
      </c>
      <c r="I63" s="30">
        <f t="shared" si="12"/>
        <v>720</v>
      </c>
      <c r="J63" s="30">
        <f t="shared" si="12"/>
        <v>74.92</v>
      </c>
      <c r="K63" s="30">
        <f t="shared" si="12"/>
        <v>874.38</v>
      </c>
      <c r="L63" s="30">
        <f t="shared" si="12"/>
        <v>210.89</v>
      </c>
      <c r="M63" s="30">
        <f t="shared" si="12"/>
        <v>585</v>
      </c>
      <c r="N63" s="30">
        <f t="shared" si="12"/>
        <v>104.38</v>
      </c>
      <c r="O63" s="30">
        <f t="shared" si="12"/>
        <v>331.24</v>
      </c>
      <c r="P63" s="30">
        <f t="shared" si="12"/>
        <v>373.68</v>
      </c>
      <c r="Q63" s="30">
        <f t="shared" si="12"/>
        <v>400</v>
      </c>
      <c r="R63" s="30">
        <f t="shared" si="12"/>
        <v>0</v>
      </c>
      <c r="S63" s="30">
        <f t="shared" si="12"/>
        <v>0</v>
      </c>
      <c r="T63" s="30">
        <f t="shared" si="12"/>
        <v>0</v>
      </c>
      <c r="U63" s="30">
        <f t="shared" si="12"/>
        <v>792</v>
      </c>
      <c r="V63" s="30">
        <f t="shared" si="12"/>
        <v>352.56</v>
      </c>
      <c r="W63" s="30">
        <f>W45</f>
        <v>119</v>
      </c>
      <c r="X63" s="30">
        <f t="shared" si="12"/>
        <v>12.9</v>
      </c>
      <c r="Y63" s="30">
        <f t="shared" si="12"/>
        <v>0</v>
      </c>
      <c r="Z63" s="30">
        <f t="shared" si="12"/>
        <v>450</v>
      </c>
      <c r="AA63" s="30">
        <f t="shared" si="12"/>
        <v>381</v>
      </c>
      <c r="AB63" s="30">
        <f t="shared" si="12"/>
        <v>429</v>
      </c>
      <c r="AC63" s="30">
        <f t="shared" si="12"/>
        <v>261</v>
      </c>
      <c r="AD63" s="30">
        <f t="shared" si="12"/>
        <v>125</v>
      </c>
      <c r="AE63" s="30">
        <f t="shared" si="12"/>
        <v>399</v>
      </c>
      <c r="AF63" s="30">
        <f t="shared" si="12"/>
        <v>159</v>
      </c>
      <c r="AG63" s="30">
        <f t="shared" si="12"/>
        <v>227.27</v>
      </c>
      <c r="AH63" s="30">
        <f t="shared" si="12"/>
        <v>68.2</v>
      </c>
      <c r="AI63" s="30">
        <f t="shared" si="12"/>
        <v>59.25</v>
      </c>
      <c r="AJ63" s="30">
        <f t="shared" si="12"/>
        <v>43.4</v>
      </c>
      <c r="AK63" s="30">
        <f t="shared" si="12"/>
        <v>190</v>
      </c>
      <c r="AL63" s="30">
        <f t="shared" si="12"/>
        <v>207</v>
      </c>
      <c r="AM63" s="30">
        <f t="shared" si="12"/>
        <v>345.99</v>
      </c>
      <c r="AN63" s="30">
        <f t="shared" si="12"/>
        <v>300</v>
      </c>
      <c r="AO63" s="30">
        <f t="shared" si="12"/>
        <v>0</v>
      </c>
      <c r="AP63" s="30">
        <f t="shared" si="12"/>
        <v>216.1</v>
      </c>
      <c r="AQ63" s="30">
        <f t="shared" si="12"/>
        <v>63.75</v>
      </c>
      <c r="AR63" s="30">
        <f t="shared" si="12"/>
        <v>65.33</v>
      </c>
      <c r="AS63" s="30">
        <f t="shared" si="12"/>
        <v>76</v>
      </c>
      <c r="AT63" s="30">
        <f t="shared" si="12"/>
        <v>67.14</v>
      </c>
      <c r="AU63" s="30">
        <f t="shared" si="12"/>
        <v>69.33</v>
      </c>
      <c r="AV63" s="30">
        <f t="shared" si="12"/>
        <v>51.25</v>
      </c>
      <c r="AW63" s="30">
        <f t="shared" si="12"/>
        <v>77.14</v>
      </c>
      <c r="AX63" s="30">
        <f t="shared" si="12"/>
        <v>68</v>
      </c>
      <c r="AY63" s="30">
        <f t="shared" si="12"/>
        <v>60</v>
      </c>
      <c r="AZ63" s="30">
        <f t="shared" si="12"/>
        <v>137.33000000000001</v>
      </c>
      <c r="BA63" s="30">
        <f t="shared" si="12"/>
        <v>296</v>
      </c>
      <c r="BB63" s="30">
        <f t="shared" si="12"/>
        <v>513</v>
      </c>
      <c r="BC63" s="30">
        <f t="shared" si="12"/>
        <v>558</v>
      </c>
      <c r="BD63" s="30">
        <f t="shared" si="12"/>
        <v>261</v>
      </c>
      <c r="BE63" s="30">
        <f t="shared" si="12"/>
        <v>399</v>
      </c>
      <c r="BF63" s="30">
        <f t="shared" si="12"/>
        <v>0</v>
      </c>
      <c r="BG63" s="30">
        <f t="shared" si="12"/>
        <v>27</v>
      </c>
      <c r="BH63" s="30">
        <f t="shared" si="12"/>
        <v>47</v>
      </c>
      <c r="BI63" s="30">
        <f t="shared" si="12"/>
        <v>26</v>
      </c>
      <c r="BJ63" s="30">
        <f t="shared" si="12"/>
        <v>51</v>
      </c>
      <c r="BK63" s="30">
        <f t="shared" si="12"/>
        <v>62</v>
      </c>
      <c r="BL63" s="30">
        <f t="shared" si="12"/>
        <v>314</v>
      </c>
      <c r="BM63" s="30">
        <f t="shared" si="12"/>
        <v>138.88</v>
      </c>
      <c r="BN63" s="30">
        <f t="shared" si="12"/>
        <v>22</v>
      </c>
      <c r="BO63" s="30">
        <f t="shared" si="12"/>
        <v>0</v>
      </c>
    </row>
    <row r="64" spans="1:69" ht="17.399999999999999" x14ac:dyDescent="0.35">
      <c r="B64" s="31" t="s">
        <v>30</v>
      </c>
      <c r="C64" s="32" t="s">
        <v>29</v>
      </c>
      <c r="D64" s="33">
        <f>D63/1000</f>
        <v>7.2719999999999993E-2</v>
      </c>
      <c r="E64" s="33">
        <f>E63/1000</f>
        <v>7.5999999999999998E-2</v>
      </c>
      <c r="F64" s="33">
        <f>F63/1000</f>
        <v>8.5000000000000006E-2</v>
      </c>
      <c r="G64" s="33">
        <f>G63/1000</f>
        <v>0.59599999999999997</v>
      </c>
      <c r="H64" s="33">
        <f>H63/1000</f>
        <v>1.41</v>
      </c>
      <c r="I64" s="33">
        <f t="shared" ref="I64:BO64" si="13">I63/1000</f>
        <v>0.72</v>
      </c>
      <c r="J64" s="33">
        <f t="shared" si="13"/>
        <v>7.492E-2</v>
      </c>
      <c r="K64" s="33">
        <f t="shared" si="13"/>
        <v>0.87438000000000005</v>
      </c>
      <c r="L64" s="33">
        <f t="shared" si="13"/>
        <v>0.21088999999999999</v>
      </c>
      <c r="M64" s="33">
        <f t="shared" si="13"/>
        <v>0.58499999999999996</v>
      </c>
      <c r="N64" s="33">
        <f t="shared" si="13"/>
        <v>0.10438</v>
      </c>
      <c r="O64" s="33">
        <f t="shared" si="13"/>
        <v>0.33124000000000003</v>
      </c>
      <c r="P64" s="33">
        <f t="shared" si="13"/>
        <v>0.37368000000000001</v>
      </c>
      <c r="Q64" s="33">
        <f t="shared" si="13"/>
        <v>0.4</v>
      </c>
      <c r="R64" s="33">
        <f t="shared" si="13"/>
        <v>0</v>
      </c>
      <c r="S64" s="33">
        <f t="shared" si="13"/>
        <v>0</v>
      </c>
      <c r="T64" s="33">
        <f t="shared" si="13"/>
        <v>0</v>
      </c>
      <c r="U64" s="33">
        <f t="shared" si="13"/>
        <v>0.79200000000000004</v>
      </c>
      <c r="V64" s="33">
        <f t="shared" si="13"/>
        <v>0.35255999999999998</v>
      </c>
      <c r="W64" s="33">
        <f>W63/1000</f>
        <v>0.11899999999999999</v>
      </c>
      <c r="X64" s="33">
        <f t="shared" si="13"/>
        <v>1.29E-2</v>
      </c>
      <c r="Y64" s="33">
        <f t="shared" si="13"/>
        <v>0</v>
      </c>
      <c r="Z64" s="33">
        <f t="shared" si="13"/>
        <v>0.45</v>
      </c>
      <c r="AA64" s="33">
        <f t="shared" si="13"/>
        <v>0.38100000000000001</v>
      </c>
      <c r="AB64" s="33">
        <f t="shared" si="13"/>
        <v>0.42899999999999999</v>
      </c>
      <c r="AC64" s="33">
        <f t="shared" si="13"/>
        <v>0.26100000000000001</v>
      </c>
      <c r="AD64" s="33">
        <f t="shared" si="13"/>
        <v>0.125</v>
      </c>
      <c r="AE64" s="33">
        <f t="shared" si="13"/>
        <v>0.39900000000000002</v>
      </c>
      <c r="AF64" s="33">
        <f t="shared" si="13"/>
        <v>0.159</v>
      </c>
      <c r="AG64" s="33">
        <f t="shared" si="13"/>
        <v>0.22727</v>
      </c>
      <c r="AH64" s="33">
        <f t="shared" si="13"/>
        <v>6.8199999999999997E-2</v>
      </c>
      <c r="AI64" s="33">
        <f t="shared" si="13"/>
        <v>5.9249999999999997E-2</v>
      </c>
      <c r="AJ64" s="33">
        <f t="shared" si="13"/>
        <v>4.3400000000000001E-2</v>
      </c>
      <c r="AK64" s="33">
        <f t="shared" si="13"/>
        <v>0.19</v>
      </c>
      <c r="AL64" s="33">
        <f t="shared" si="13"/>
        <v>0.20699999999999999</v>
      </c>
      <c r="AM64" s="33">
        <f t="shared" si="13"/>
        <v>0.34599000000000002</v>
      </c>
      <c r="AN64" s="33">
        <f t="shared" si="13"/>
        <v>0.3</v>
      </c>
      <c r="AO64" s="33">
        <f t="shared" si="13"/>
        <v>0</v>
      </c>
      <c r="AP64" s="33">
        <f t="shared" si="13"/>
        <v>0.21609999999999999</v>
      </c>
      <c r="AQ64" s="33">
        <f t="shared" si="13"/>
        <v>6.3750000000000001E-2</v>
      </c>
      <c r="AR64" s="33">
        <f t="shared" si="13"/>
        <v>6.5329999999999999E-2</v>
      </c>
      <c r="AS64" s="33">
        <f t="shared" si="13"/>
        <v>7.5999999999999998E-2</v>
      </c>
      <c r="AT64" s="33">
        <f t="shared" si="13"/>
        <v>6.7140000000000005E-2</v>
      </c>
      <c r="AU64" s="33">
        <f t="shared" si="13"/>
        <v>6.9330000000000003E-2</v>
      </c>
      <c r="AV64" s="33">
        <f t="shared" si="13"/>
        <v>5.1249999999999997E-2</v>
      </c>
      <c r="AW64" s="33">
        <f t="shared" si="13"/>
        <v>7.714E-2</v>
      </c>
      <c r="AX64" s="33">
        <f t="shared" si="13"/>
        <v>6.8000000000000005E-2</v>
      </c>
      <c r="AY64" s="33">
        <f t="shared" si="13"/>
        <v>0.06</v>
      </c>
      <c r="AZ64" s="33">
        <f t="shared" si="13"/>
        <v>0.13733000000000001</v>
      </c>
      <c r="BA64" s="33">
        <f t="shared" si="13"/>
        <v>0.29599999999999999</v>
      </c>
      <c r="BB64" s="33">
        <f t="shared" si="13"/>
        <v>0.51300000000000001</v>
      </c>
      <c r="BC64" s="33">
        <f t="shared" si="13"/>
        <v>0.55800000000000005</v>
      </c>
      <c r="BD64" s="33">
        <f t="shared" si="13"/>
        <v>0.26100000000000001</v>
      </c>
      <c r="BE64" s="33">
        <f t="shared" si="13"/>
        <v>0.39900000000000002</v>
      </c>
      <c r="BF64" s="33">
        <f t="shared" si="13"/>
        <v>0</v>
      </c>
      <c r="BG64" s="33">
        <f t="shared" si="13"/>
        <v>2.7E-2</v>
      </c>
      <c r="BH64" s="33">
        <f t="shared" si="13"/>
        <v>4.7E-2</v>
      </c>
      <c r="BI64" s="33">
        <f t="shared" si="13"/>
        <v>2.5999999999999999E-2</v>
      </c>
      <c r="BJ64" s="33">
        <f t="shared" si="13"/>
        <v>5.0999999999999997E-2</v>
      </c>
      <c r="BK64" s="33">
        <f t="shared" si="13"/>
        <v>6.2E-2</v>
      </c>
      <c r="BL64" s="33">
        <f t="shared" si="13"/>
        <v>0.314</v>
      </c>
      <c r="BM64" s="33">
        <f t="shared" si="13"/>
        <v>0.13888</v>
      </c>
      <c r="BN64" s="33">
        <f t="shared" si="13"/>
        <v>2.1999999999999999E-2</v>
      </c>
      <c r="BO64" s="33">
        <f t="shared" si="13"/>
        <v>0</v>
      </c>
    </row>
    <row r="65" spans="1:69" ht="17.399999999999999" x14ac:dyDescent="0.35">
      <c r="A65" s="34"/>
      <c r="B65" s="35" t="s">
        <v>31</v>
      </c>
      <c r="C65" s="97"/>
      <c r="D65" s="36">
        <f>D61*D63</f>
        <v>2.1816</v>
      </c>
      <c r="E65" s="36">
        <f>E61*E63</f>
        <v>0</v>
      </c>
      <c r="F65" s="36">
        <f>F61*F63</f>
        <v>1.19</v>
      </c>
      <c r="G65" s="36">
        <f>G61*G63</f>
        <v>0</v>
      </c>
      <c r="H65" s="36">
        <f>H61*H63</f>
        <v>1.41</v>
      </c>
      <c r="I65" s="36">
        <f t="shared" ref="I65:BO65" si="14">I61*I63</f>
        <v>0</v>
      </c>
      <c r="J65" s="36">
        <f t="shared" si="14"/>
        <v>15.733200000000002</v>
      </c>
      <c r="K65" s="36">
        <f t="shared" si="14"/>
        <v>1.7487600000000001</v>
      </c>
      <c r="L65" s="36">
        <f t="shared" si="14"/>
        <v>0</v>
      </c>
      <c r="M65" s="36">
        <f t="shared" si="14"/>
        <v>0</v>
      </c>
      <c r="N65" s="36">
        <f t="shared" si="14"/>
        <v>0</v>
      </c>
      <c r="O65" s="36">
        <f t="shared" si="14"/>
        <v>0</v>
      </c>
      <c r="P65" s="36">
        <f t="shared" si="14"/>
        <v>0</v>
      </c>
      <c r="Q65" s="36">
        <f t="shared" si="14"/>
        <v>3.2</v>
      </c>
      <c r="R65" s="36">
        <f t="shared" si="14"/>
        <v>0</v>
      </c>
      <c r="S65" s="36">
        <f t="shared" si="14"/>
        <v>0</v>
      </c>
      <c r="T65" s="36">
        <f t="shared" si="14"/>
        <v>0</v>
      </c>
      <c r="U65" s="36">
        <f t="shared" si="14"/>
        <v>0</v>
      </c>
      <c r="V65" s="36">
        <f t="shared" si="14"/>
        <v>0</v>
      </c>
      <c r="W65" s="36">
        <f>W61*W63</f>
        <v>0</v>
      </c>
      <c r="X65" s="36">
        <f t="shared" si="14"/>
        <v>0</v>
      </c>
      <c r="Y65" s="36">
        <f t="shared" si="14"/>
        <v>0</v>
      </c>
      <c r="Z65" s="36">
        <f t="shared" si="14"/>
        <v>0</v>
      </c>
      <c r="AA65" s="36">
        <f t="shared" si="14"/>
        <v>0</v>
      </c>
      <c r="AB65" s="36">
        <f t="shared" si="14"/>
        <v>0</v>
      </c>
      <c r="AC65" s="36">
        <f t="shared" si="14"/>
        <v>0</v>
      </c>
      <c r="AD65" s="36">
        <f t="shared" si="14"/>
        <v>0</v>
      </c>
      <c r="AE65" s="36">
        <f t="shared" si="14"/>
        <v>0</v>
      </c>
      <c r="AF65" s="36">
        <f t="shared" si="14"/>
        <v>0</v>
      </c>
      <c r="AG65" s="36">
        <f t="shared" si="14"/>
        <v>0</v>
      </c>
      <c r="AH65" s="36">
        <f t="shared" si="14"/>
        <v>0</v>
      </c>
      <c r="AI65" s="36">
        <f t="shared" si="14"/>
        <v>0</v>
      </c>
      <c r="AJ65" s="36">
        <f t="shared" si="14"/>
        <v>0</v>
      </c>
      <c r="AK65" s="36">
        <f t="shared" si="14"/>
        <v>0</v>
      </c>
      <c r="AL65" s="36">
        <f t="shared" si="14"/>
        <v>0</v>
      </c>
      <c r="AM65" s="36">
        <f t="shared" si="14"/>
        <v>0</v>
      </c>
      <c r="AN65" s="36">
        <f t="shared" si="14"/>
        <v>0</v>
      </c>
      <c r="AO65" s="36">
        <f t="shared" si="14"/>
        <v>0</v>
      </c>
      <c r="AP65" s="36">
        <f t="shared" si="14"/>
        <v>0</v>
      </c>
      <c r="AQ65" s="36">
        <f t="shared" si="14"/>
        <v>0</v>
      </c>
      <c r="AR65" s="36">
        <f t="shared" si="14"/>
        <v>0</v>
      </c>
      <c r="AS65" s="36">
        <f t="shared" si="14"/>
        <v>0</v>
      </c>
      <c r="AT65" s="36">
        <f t="shared" si="14"/>
        <v>0</v>
      </c>
      <c r="AU65" s="36">
        <f t="shared" si="14"/>
        <v>0</v>
      </c>
      <c r="AV65" s="36">
        <f t="shared" si="14"/>
        <v>0</v>
      </c>
      <c r="AW65" s="36">
        <f t="shared" si="14"/>
        <v>1.5427999999999999</v>
      </c>
      <c r="AX65" s="36">
        <f t="shared" si="14"/>
        <v>0</v>
      </c>
      <c r="AY65" s="36">
        <f t="shared" si="14"/>
        <v>0</v>
      </c>
      <c r="AZ65" s="36">
        <f t="shared" si="14"/>
        <v>0</v>
      </c>
      <c r="BA65" s="36">
        <f t="shared" si="14"/>
        <v>0</v>
      </c>
      <c r="BB65" s="36">
        <f t="shared" si="14"/>
        <v>0</v>
      </c>
      <c r="BC65" s="36">
        <f t="shared" si="14"/>
        <v>0</v>
      </c>
      <c r="BD65" s="36">
        <f t="shared" si="14"/>
        <v>0</v>
      </c>
      <c r="BE65" s="36">
        <f t="shared" si="14"/>
        <v>0</v>
      </c>
      <c r="BF65" s="36">
        <f t="shared" si="14"/>
        <v>0</v>
      </c>
      <c r="BG65" s="36">
        <f t="shared" si="14"/>
        <v>0</v>
      </c>
      <c r="BH65" s="36">
        <f t="shared" si="14"/>
        <v>0</v>
      </c>
      <c r="BI65" s="36">
        <f t="shared" si="14"/>
        <v>0</v>
      </c>
      <c r="BJ65" s="36">
        <f t="shared" si="14"/>
        <v>0</v>
      </c>
      <c r="BK65" s="36">
        <f t="shared" si="14"/>
        <v>0</v>
      </c>
      <c r="BL65" s="36">
        <f t="shared" si="14"/>
        <v>0</v>
      </c>
      <c r="BM65" s="36">
        <f t="shared" si="14"/>
        <v>0</v>
      </c>
      <c r="BN65" s="36">
        <f t="shared" si="14"/>
        <v>1.0999999999999999E-2</v>
      </c>
      <c r="BO65" s="36">
        <f t="shared" si="14"/>
        <v>0</v>
      </c>
      <c r="BP65" s="37">
        <f>SUM(D65:BN65)</f>
        <v>27.01736</v>
      </c>
      <c r="BQ65" s="38">
        <f>BP65/$C$9</f>
        <v>27.01736</v>
      </c>
    </row>
    <row r="66" spans="1:69" ht="17.399999999999999" x14ac:dyDescent="0.35">
      <c r="A66" s="34"/>
      <c r="B66" s="35" t="s">
        <v>32</v>
      </c>
      <c r="C66" s="97"/>
      <c r="D66" s="36">
        <f>D61*D63</f>
        <v>2.1816</v>
      </c>
      <c r="E66" s="36">
        <f>E61*E63</f>
        <v>0</v>
      </c>
      <c r="F66" s="36">
        <f>F61*F63</f>
        <v>1.19</v>
      </c>
      <c r="G66" s="36">
        <f>G61*G63</f>
        <v>0</v>
      </c>
      <c r="H66" s="36">
        <f>H61*H63</f>
        <v>1.41</v>
      </c>
      <c r="I66" s="36">
        <f t="shared" ref="I66:BO66" si="15">I61*I63</f>
        <v>0</v>
      </c>
      <c r="J66" s="36">
        <f t="shared" si="15"/>
        <v>15.733200000000002</v>
      </c>
      <c r="K66" s="36">
        <f t="shared" si="15"/>
        <v>1.7487600000000001</v>
      </c>
      <c r="L66" s="36">
        <f t="shared" si="15"/>
        <v>0</v>
      </c>
      <c r="M66" s="36">
        <f t="shared" si="15"/>
        <v>0</v>
      </c>
      <c r="N66" s="36">
        <f t="shared" si="15"/>
        <v>0</v>
      </c>
      <c r="O66" s="36">
        <f t="shared" si="15"/>
        <v>0</v>
      </c>
      <c r="P66" s="36">
        <f t="shared" si="15"/>
        <v>0</v>
      </c>
      <c r="Q66" s="36">
        <f t="shared" si="15"/>
        <v>3.2</v>
      </c>
      <c r="R66" s="36">
        <f t="shared" si="15"/>
        <v>0</v>
      </c>
      <c r="S66" s="36">
        <f t="shared" si="15"/>
        <v>0</v>
      </c>
      <c r="T66" s="36">
        <f t="shared" si="15"/>
        <v>0</v>
      </c>
      <c r="U66" s="36">
        <f t="shared" si="15"/>
        <v>0</v>
      </c>
      <c r="V66" s="36">
        <f t="shared" si="15"/>
        <v>0</v>
      </c>
      <c r="W66" s="36">
        <f>W61*W63</f>
        <v>0</v>
      </c>
      <c r="X66" s="36">
        <f t="shared" si="15"/>
        <v>0</v>
      </c>
      <c r="Y66" s="36">
        <f t="shared" si="15"/>
        <v>0</v>
      </c>
      <c r="Z66" s="36">
        <f t="shared" si="15"/>
        <v>0</v>
      </c>
      <c r="AA66" s="36">
        <f t="shared" si="15"/>
        <v>0</v>
      </c>
      <c r="AB66" s="36">
        <f t="shared" si="15"/>
        <v>0</v>
      </c>
      <c r="AC66" s="36">
        <f t="shared" si="15"/>
        <v>0</v>
      </c>
      <c r="AD66" s="36">
        <f t="shared" si="15"/>
        <v>0</v>
      </c>
      <c r="AE66" s="36">
        <f t="shared" si="15"/>
        <v>0</v>
      </c>
      <c r="AF66" s="36">
        <f t="shared" si="15"/>
        <v>0</v>
      </c>
      <c r="AG66" s="36">
        <f t="shared" si="15"/>
        <v>0</v>
      </c>
      <c r="AH66" s="36">
        <f t="shared" si="15"/>
        <v>0</v>
      </c>
      <c r="AI66" s="36">
        <f t="shared" si="15"/>
        <v>0</v>
      </c>
      <c r="AJ66" s="36">
        <f t="shared" si="15"/>
        <v>0</v>
      </c>
      <c r="AK66" s="36">
        <f t="shared" si="15"/>
        <v>0</v>
      </c>
      <c r="AL66" s="36">
        <f t="shared" si="15"/>
        <v>0</v>
      </c>
      <c r="AM66" s="36">
        <f t="shared" si="15"/>
        <v>0</v>
      </c>
      <c r="AN66" s="36">
        <f t="shared" si="15"/>
        <v>0</v>
      </c>
      <c r="AO66" s="36">
        <f t="shared" si="15"/>
        <v>0</v>
      </c>
      <c r="AP66" s="36">
        <f t="shared" si="15"/>
        <v>0</v>
      </c>
      <c r="AQ66" s="36">
        <f t="shared" si="15"/>
        <v>0</v>
      </c>
      <c r="AR66" s="36">
        <f t="shared" si="15"/>
        <v>0</v>
      </c>
      <c r="AS66" s="36">
        <f t="shared" si="15"/>
        <v>0</v>
      </c>
      <c r="AT66" s="36">
        <f t="shared" si="15"/>
        <v>0</v>
      </c>
      <c r="AU66" s="36">
        <f t="shared" si="15"/>
        <v>0</v>
      </c>
      <c r="AV66" s="36">
        <f t="shared" si="15"/>
        <v>0</v>
      </c>
      <c r="AW66" s="36">
        <f t="shared" si="15"/>
        <v>1.5427999999999999</v>
      </c>
      <c r="AX66" s="36">
        <f t="shared" si="15"/>
        <v>0</v>
      </c>
      <c r="AY66" s="36">
        <f t="shared" si="15"/>
        <v>0</v>
      </c>
      <c r="AZ66" s="36">
        <f t="shared" si="15"/>
        <v>0</v>
      </c>
      <c r="BA66" s="36">
        <f t="shared" si="15"/>
        <v>0</v>
      </c>
      <c r="BB66" s="36">
        <f t="shared" si="15"/>
        <v>0</v>
      </c>
      <c r="BC66" s="36">
        <f t="shared" si="15"/>
        <v>0</v>
      </c>
      <c r="BD66" s="36">
        <f t="shared" si="15"/>
        <v>0</v>
      </c>
      <c r="BE66" s="36">
        <f t="shared" si="15"/>
        <v>0</v>
      </c>
      <c r="BF66" s="36">
        <f t="shared" si="15"/>
        <v>0</v>
      </c>
      <c r="BG66" s="36">
        <f t="shared" si="15"/>
        <v>0</v>
      </c>
      <c r="BH66" s="36">
        <f t="shared" si="15"/>
        <v>0</v>
      </c>
      <c r="BI66" s="36">
        <f t="shared" si="15"/>
        <v>0</v>
      </c>
      <c r="BJ66" s="36">
        <f t="shared" si="15"/>
        <v>0</v>
      </c>
      <c r="BK66" s="36">
        <f t="shared" si="15"/>
        <v>0</v>
      </c>
      <c r="BL66" s="36">
        <f t="shared" si="15"/>
        <v>0</v>
      </c>
      <c r="BM66" s="36">
        <f t="shared" si="15"/>
        <v>0</v>
      </c>
      <c r="BN66" s="36">
        <f t="shared" si="15"/>
        <v>1.0999999999999999E-2</v>
      </c>
      <c r="BO66" s="36">
        <f t="shared" si="15"/>
        <v>0</v>
      </c>
      <c r="BP66" s="37">
        <f>SUM(D66:BN66)</f>
        <v>27.01736</v>
      </c>
      <c r="BQ66" s="38">
        <f>BP66/$C$9</f>
        <v>27.01736</v>
      </c>
    </row>
    <row r="68" spans="1:69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69" ht="15" customHeight="1" x14ac:dyDescent="0.3">
      <c r="A69" s="88"/>
      <c r="B69" s="42" t="s">
        <v>3</v>
      </c>
      <c r="C69" s="90" t="s">
        <v>4</v>
      </c>
      <c r="D69" s="92" t="str">
        <f>D53</f>
        <v>Хлеб пшеничный</v>
      </c>
      <c r="E69" s="92" t="str">
        <f t="shared" ref="E69:BO69" si="16">E53</f>
        <v>Хлеб ржано-пшеничный</v>
      </c>
      <c r="F69" s="92" t="str">
        <f t="shared" si="16"/>
        <v>Сахар</v>
      </c>
      <c r="G69" s="92" t="str">
        <f t="shared" si="16"/>
        <v>Чай</v>
      </c>
      <c r="H69" s="92" t="str">
        <f t="shared" si="16"/>
        <v>Какао</v>
      </c>
      <c r="I69" s="92" t="str">
        <f t="shared" si="16"/>
        <v>Кофейный напиток</v>
      </c>
      <c r="J69" s="92" t="str">
        <f t="shared" si="16"/>
        <v>Молоко 2,5%</v>
      </c>
      <c r="K69" s="92" t="str">
        <f t="shared" si="16"/>
        <v>Масло сливочное</v>
      </c>
      <c r="L69" s="92" t="str">
        <f t="shared" si="16"/>
        <v>Сметана 15%</v>
      </c>
      <c r="M69" s="92" t="str">
        <f t="shared" si="16"/>
        <v>Молоко сухое</v>
      </c>
      <c r="N69" s="92" t="str">
        <f t="shared" si="16"/>
        <v>Снежок 2,5 %</v>
      </c>
      <c r="O69" s="92" t="str">
        <f t="shared" si="16"/>
        <v>Творог 5%</v>
      </c>
      <c r="P69" s="92" t="str">
        <f t="shared" si="16"/>
        <v>Молоко сгущенное</v>
      </c>
      <c r="Q69" s="92" t="str">
        <f t="shared" si="16"/>
        <v xml:space="preserve">Джем Сава </v>
      </c>
      <c r="R69" s="92" t="str">
        <f t="shared" si="16"/>
        <v>Сыр</v>
      </c>
      <c r="S69" s="92" t="str">
        <f t="shared" si="16"/>
        <v>Зеленый горошек</v>
      </c>
      <c r="T69" s="92" t="str">
        <f t="shared" si="16"/>
        <v>Кукуруза консервирован.</v>
      </c>
      <c r="U69" s="92" t="str">
        <f t="shared" si="16"/>
        <v>Консервы рыбные</v>
      </c>
      <c r="V69" s="92" t="str">
        <f t="shared" si="16"/>
        <v>Огурцы консервирован.</v>
      </c>
      <c r="W69" s="76"/>
      <c r="X69" s="92" t="str">
        <f t="shared" si="16"/>
        <v>Яйцо</v>
      </c>
      <c r="Y69" s="92" t="str">
        <f t="shared" si="16"/>
        <v>Икра кабачковая</v>
      </c>
      <c r="Z69" s="92" t="str">
        <f t="shared" si="16"/>
        <v>Изюм</v>
      </c>
      <c r="AA69" s="92" t="str">
        <f t="shared" si="16"/>
        <v>Курага</v>
      </c>
      <c r="AB69" s="92" t="str">
        <f t="shared" si="16"/>
        <v>Чернослив</v>
      </c>
      <c r="AC69" s="92" t="str">
        <f t="shared" si="16"/>
        <v>Шиповник</v>
      </c>
      <c r="AD69" s="92" t="str">
        <f t="shared" si="16"/>
        <v>Сухофрукты</v>
      </c>
      <c r="AE69" s="92" t="str">
        <f t="shared" si="16"/>
        <v>Ягода свежемороженная</v>
      </c>
      <c r="AF69" s="92" t="str">
        <f t="shared" si="16"/>
        <v>Лимон</v>
      </c>
      <c r="AG69" s="92" t="str">
        <f t="shared" si="16"/>
        <v>Кисель</v>
      </c>
      <c r="AH69" s="92" t="str">
        <f t="shared" si="16"/>
        <v xml:space="preserve">Сок </v>
      </c>
      <c r="AI69" s="92" t="str">
        <f t="shared" si="16"/>
        <v>Макаронные изделия</v>
      </c>
      <c r="AJ69" s="92" t="str">
        <f t="shared" si="16"/>
        <v>Мука</v>
      </c>
      <c r="AK69" s="92" t="str">
        <f t="shared" si="16"/>
        <v>Дрожжи</v>
      </c>
      <c r="AL69" s="92" t="str">
        <f t="shared" si="16"/>
        <v>Печенье</v>
      </c>
      <c r="AM69" s="92" t="str">
        <f t="shared" si="16"/>
        <v>Пряники</v>
      </c>
      <c r="AN69" s="92" t="str">
        <f t="shared" si="16"/>
        <v>Вафли</v>
      </c>
      <c r="AO69" s="92" t="str">
        <f t="shared" si="16"/>
        <v>Конфеты</v>
      </c>
      <c r="AP69" s="92" t="str">
        <f t="shared" si="16"/>
        <v>Повидло Сава</v>
      </c>
      <c r="AQ69" s="92" t="str">
        <f t="shared" si="16"/>
        <v>Крупа геркулес</v>
      </c>
      <c r="AR69" s="92" t="str">
        <f t="shared" si="16"/>
        <v>Крупа горох</v>
      </c>
      <c r="AS69" s="92" t="str">
        <f t="shared" si="16"/>
        <v>Крупа гречневая</v>
      </c>
      <c r="AT69" s="92" t="str">
        <f t="shared" si="16"/>
        <v>Крупа кукурузная</v>
      </c>
      <c r="AU69" s="92" t="str">
        <f t="shared" si="16"/>
        <v>Крупа манная</v>
      </c>
      <c r="AV69" s="92" t="str">
        <f t="shared" si="16"/>
        <v>Крупа перловая</v>
      </c>
      <c r="AW69" s="92" t="str">
        <f t="shared" si="16"/>
        <v>Крупа пшеничная</v>
      </c>
      <c r="AX69" s="92" t="str">
        <f t="shared" si="16"/>
        <v>Крупа пшено</v>
      </c>
      <c r="AY69" s="92" t="str">
        <f t="shared" si="16"/>
        <v>Крупа ячневая</v>
      </c>
      <c r="AZ69" s="92" t="str">
        <f t="shared" si="16"/>
        <v>Рис</v>
      </c>
      <c r="BA69" s="92" t="str">
        <f t="shared" si="16"/>
        <v>Цыпленок бройлер</v>
      </c>
      <c r="BB69" s="92" t="str">
        <f t="shared" si="16"/>
        <v>Филе куриное</v>
      </c>
      <c r="BC69" s="92" t="str">
        <f t="shared" si="16"/>
        <v>Фарш говяжий</v>
      </c>
      <c r="BD69" s="92" t="str">
        <f t="shared" si="16"/>
        <v>Печень куриная</v>
      </c>
      <c r="BE69" s="92" t="str">
        <f t="shared" si="16"/>
        <v>Филе минтая</v>
      </c>
      <c r="BF69" s="92" t="str">
        <f t="shared" si="16"/>
        <v>Филе сельди слабосол.</v>
      </c>
      <c r="BG69" s="92" t="str">
        <f t="shared" si="16"/>
        <v>Картофель</v>
      </c>
      <c r="BH69" s="92" t="str">
        <f t="shared" si="16"/>
        <v>Морковь</v>
      </c>
      <c r="BI69" s="92" t="str">
        <f t="shared" si="16"/>
        <v>Лук</v>
      </c>
      <c r="BJ69" s="92" t="str">
        <f t="shared" si="16"/>
        <v>Капуста</v>
      </c>
      <c r="BK69" s="92" t="str">
        <f t="shared" si="16"/>
        <v>Свекла</v>
      </c>
      <c r="BL69" s="92" t="str">
        <f t="shared" si="16"/>
        <v>Томатная паста</v>
      </c>
      <c r="BM69" s="92" t="str">
        <f t="shared" si="16"/>
        <v>Масло растительное</v>
      </c>
      <c r="BN69" s="92" t="str">
        <f t="shared" si="16"/>
        <v>Соль</v>
      </c>
      <c r="BO69" s="92" t="str">
        <f t="shared" si="16"/>
        <v>Аскорбиновая кислота</v>
      </c>
      <c r="BP69" s="101" t="s">
        <v>5</v>
      </c>
      <c r="BQ69" s="101" t="s">
        <v>6</v>
      </c>
    </row>
    <row r="70" spans="1:69" ht="51" customHeight="1" x14ac:dyDescent="0.3">
      <c r="A70" s="89"/>
      <c r="B70" s="7" t="s">
        <v>7</v>
      </c>
      <c r="C70" s="91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76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101"/>
      <c r="BQ70" s="101"/>
    </row>
    <row r="71" spans="1:69" x14ac:dyDescent="0.3">
      <c r="A71" s="93"/>
      <c r="B71" s="13" t="str">
        <f t="shared" ref="B71:B77" si="17">B14</f>
        <v>Суп "Волна"</v>
      </c>
      <c r="C71" s="95"/>
      <c r="D71" s="13">
        <f t="shared" ref="D71:BO74" si="18">D14</f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  <c r="H71" s="13">
        <f t="shared" si="18"/>
        <v>0</v>
      </c>
      <c r="I71" s="13">
        <f t="shared" si="18"/>
        <v>0</v>
      </c>
      <c r="J71" s="13">
        <f t="shared" si="18"/>
        <v>0</v>
      </c>
      <c r="K71" s="13">
        <f t="shared" si="18"/>
        <v>2E-3</v>
      </c>
      <c r="L71" s="13">
        <f t="shared" si="18"/>
        <v>0</v>
      </c>
      <c r="M71" s="13">
        <f t="shared" si="18"/>
        <v>0</v>
      </c>
      <c r="N71" s="13">
        <f t="shared" si="18"/>
        <v>0</v>
      </c>
      <c r="O71" s="13">
        <f t="shared" si="18"/>
        <v>0</v>
      </c>
      <c r="P71" s="13">
        <f t="shared" si="18"/>
        <v>0</v>
      </c>
      <c r="Q71" s="13">
        <f t="shared" si="18"/>
        <v>0</v>
      </c>
      <c r="R71" s="13">
        <f t="shared" si="18"/>
        <v>0</v>
      </c>
      <c r="S71" s="13">
        <f t="shared" si="18"/>
        <v>0</v>
      </c>
      <c r="T71" s="13">
        <f t="shared" si="18"/>
        <v>0</v>
      </c>
      <c r="U71" s="13">
        <f t="shared" si="18"/>
        <v>0</v>
      </c>
      <c r="V71" s="13">
        <f t="shared" si="18"/>
        <v>0</v>
      </c>
      <c r="W71" s="13">
        <f t="shared" si="18"/>
        <v>0</v>
      </c>
      <c r="X71" s="13">
        <f t="shared" si="18"/>
        <v>0.5</v>
      </c>
      <c r="Y71" s="13">
        <f t="shared" si="18"/>
        <v>0</v>
      </c>
      <c r="Z71" s="13">
        <f t="shared" si="18"/>
        <v>0</v>
      </c>
      <c r="AA71" s="13">
        <f t="shared" si="18"/>
        <v>0</v>
      </c>
      <c r="AB71" s="13">
        <f t="shared" si="18"/>
        <v>0</v>
      </c>
      <c r="AC71" s="13">
        <f t="shared" si="18"/>
        <v>0</v>
      </c>
      <c r="AD71" s="13">
        <f t="shared" si="18"/>
        <v>0</v>
      </c>
      <c r="AE71" s="13">
        <f t="shared" si="18"/>
        <v>0</v>
      </c>
      <c r="AF71" s="13">
        <f t="shared" si="18"/>
        <v>0</v>
      </c>
      <c r="AG71" s="13">
        <f t="shared" si="18"/>
        <v>0</v>
      </c>
      <c r="AH71" s="13">
        <f t="shared" si="18"/>
        <v>0</v>
      </c>
      <c r="AI71" s="13">
        <f t="shared" si="18"/>
        <v>0</v>
      </c>
      <c r="AJ71" s="13">
        <f t="shared" si="18"/>
        <v>0</v>
      </c>
      <c r="AK71" s="13">
        <f t="shared" si="18"/>
        <v>0</v>
      </c>
      <c r="AL71" s="13">
        <f t="shared" si="18"/>
        <v>0</v>
      </c>
      <c r="AM71" s="13">
        <f t="shared" si="18"/>
        <v>0</v>
      </c>
      <c r="AN71" s="13">
        <f t="shared" si="18"/>
        <v>0</v>
      </c>
      <c r="AO71" s="13">
        <f t="shared" si="18"/>
        <v>0</v>
      </c>
      <c r="AP71" s="13">
        <f t="shared" si="18"/>
        <v>0</v>
      </c>
      <c r="AQ71" s="13">
        <f t="shared" si="18"/>
        <v>0</v>
      </c>
      <c r="AR71" s="13">
        <f t="shared" si="18"/>
        <v>0</v>
      </c>
      <c r="AS71" s="13">
        <f t="shared" si="18"/>
        <v>0</v>
      </c>
      <c r="AT71" s="13">
        <f t="shared" si="18"/>
        <v>0</v>
      </c>
      <c r="AU71" s="13">
        <f t="shared" si="18"/>
        <v>0</v>
      </c>
      <c r="AV71" s="13">
        <f t="shared" si="18"/>
        <v>0</v>
      </c>
      <c r="AW71" s="13">
        <f t="shared" si="18"/>
        <v>0</v>
      </c>
      <c r="AX71" s="13">
        <f t="shared" si="18"/>
        <v>0</v>
      </c>
      <c r="AY71" s="13">
        <f t="shared" si="18"/>
        <v>0</v>
      </c>
      <c r="AZ71" s="13">
        <f t="shared" si="18"/>
        <v>0</v>
      </c>
      <c r="BA71" s="13">
        <f t="shared" si="18"/>
        <v>0.03</v>
      </c>
      <c r="BB71" s="13">
        <f t="shared" si="18"/>
        <v>0</v>
      </c>
      <c r="BC71" s="13">
        <f t="shared" si="18"/>
        <v>0</v>
      </c>
      <c r="BD71" s="13">
        <f t="shared" si="18"/>
        <v>0</v>
      </c>
      <c r="BE71" s="13">
        <f t="shared" si="18"/>
        <v>0</v>
      </c>
      <c r="BF71" s="13">
        <f t="shared" si="18"/>
        <v>0</v>
      </c>
      <c r="BG71" s="13">
        <f t="shared" si="18"/>
        <v>0.17</v>
      </c>
      <c r="BH71" s="13">
        <f t="shared" si="18"/>
        <v>1.4999999999999999E-2</v>
      </c>
      <c r="BI71" s="13">
        <f t="shared" si="18"/>
        <v>0.01</v>
      </c>
      <c r="BJ71" s="13">
        <f t="shared" si="18"/>
        <v>0</v>
      </c>
      <c r="BK71" s="13">
        <f t="shared" si="18"/>
        <v>0</v>
      </c>
      <c r="BL71" s="13">
        <f t="shared" si="18"/>
        <v>0</v>
      </c>
      <c r="BM71" s="13">
        <f t="shared" si="18"/>
        <v>1E-3</v>
      </c>
      <c r="BN71" s="13">
        <f t="shared" si="18"/>
        <v>2E-3</v>
      </c>
      <c r="BO71" s="13">
        <f t="shared" si="18"/>
        <v>0</v>
      </c>
    </row>
    <row r="72" spans="1:69" x14ac:dyDescent="0.3">
      <c r="A72" s="93"/>
      <c r="B72" s="13" t="str">
        <f t="shared" si="17"/>
        <v>Голубцы ленивые</v>
      </c>
      <c r="C72" s="95"/>
      <c r="D72" s="13">
        <f t="shared" si="18"/>
        <v>0</v>
      </c>
      <c r="E72" s="13">
        <f t="shared" si="18"/>
        <v>0</v>
      </c>
      <c r="F72" s="13">
        <f t="shared" si="18"/>
        <v>0</v>
      </c>
      <c r="G72" s="13">
        <f t="shared" si="18"/>
        <v>0</v>
      </c>
      <c r="H72" s="13">
        <f t="shared" si="18"/>
        <v>0</v>
      </c>
      <c r="I72" s="13">
        <f t="shared" si="18"/>
        <v>0</v>
      </c>
      <c r="J72" s="13">
        <f t="shared" si="18"/>
        <v>0</v>
      </c>
      <c r="K72" s="13">
        <f t="shared" si="18"/>
        <v>0</v>
      </c>
      <c r="L72" s="13">
        <f t="shared" si="18"/>
        <v>0</v>
      </c>
      <c r="M72" s="13">
        <f t="shared" si="18"/>
        <v>0</v>
      </c>
      <c r="N72" s="13">
        <f t="shared" si="18"/>
        <v>0</v>
      </c>
      <c r="O72" s="13">
        <f t="shared" si="18"/>
        <v>0</v>
      </c>
      <c r="P72" s="13">
        <f t="shared" si="18"/>
        <v>0</v>
      </c>
      <c r="Q72" s="13">
        <f t="shared" si="18"/>
        <v>0</v>
      </c>
      <c r="R72" s="13">
        <f t="shared" si="18"/>
        <v>0</v>
      </c>
      <c r="S72" s="13">
        <f t="shared" si="18"/>
        <v>0</v>
      </c>
      <c r="T72" s="13">
        <f t="shared" si="18"/>
        <v>0</v>
      </c>
      <c r="U72" s="13">
        <f t="shared" si="18"/>
        <v>0</v>
      </c>
      <c r="V72" s="13">
        <f t="shared" si="18"/>
        <v>0</v>
      </c>
      <c r="W72" s="13">
        <f t="shared" si="18"/>
        <v>0</v>
      </c>
      <c r="X72" s="13">
        <f t="shared" si="18"/>
        <v>0.1</v>
      </c>
      <c r="Y72" s="13">
        <f t="shared" si="18"/>
        <v>0</v>
      </c>
      <c r="Z72" s="13">
        <f t="shared" si="18"/>
        <v>0</v>
      </c>
      <c r="AA72" s="13">
        <f t="shared" si="18"/>
        <v>0</v>
      </c>
      <c r="AB72" s="13">
        <f t="shared" si="18"/>
        <v>0</v>
      </c>
      <c r="AC72" s="13">
        <f t="shared" si="18"/>
        <v>0</v>
      </c>
      <c r="AD72" s="13">
        <f t="shared" si="18"/>
        <v>0</v>
      </c>
      <c r="AE72" s="13">
        <f t="shared" si="18"/>
        <v>0</v>
      </c>
      <c r="AF72" s="13">
        <f t="shared" si="18"/>
        <v>0</v>
      </c>
      <c r="AG72" s="13">
        <f t="shared" si="18"/>
        <v>0</v>
      </c>
      <c r="AH72" s="13">
        <f t="shared" si="18"/>
        <v>0</v>
      </c>
      <c r="AI72" s="13">
        <f t="shared" si="18"/>
        <v>0</v>
      </c>
      <c r="AJ72" s="13">
        <f t="shared" si="18"/>
        <v>0</v>
      </c>
      <c r="AK72" s="13">
        <f t="shared" si="18"/>
        <v>0</v>
      </c>
      <c r="AL72" s="13">
        <f t="shared" si="18"/>
        <v>0</v>
      </c>
      <c r="AM72" s="13">
        <f t="shared" si="18"/>
        <v>0</v>
      </c>
      <c r="AN72" s="13">
        <f t="shared" si="18"/>
        <v>0</v>
      </c>
      <c r="AO72" s="13">
        <f t="shared" si="18"/>
        <v>0</v>
      </c>
      <c r="AP72" s="13">
        <f t="shared" si="18"/>
        <v>0</v>
      </c>
      <c r="AQ72" s="13">
        <f t="shared" si="18"/>
        <v>0</v>
      </c>
      <c r="AR72" s="13">
        <f t="shared" si="18"/>
        <v>0</v>
      </c>
      <c r="AS72" s="13">
        <f t="shared" si="18"/>
        <v>0</v>
      </c>
      <c r="AT72" s="13">
        <f t="shared" si="18"/>
        <v>0</v>
      </c>
      <c r="AU72" s="13">
        <f t="shared" si="18"/>
        <v>0</v>
      </c>
      <c r="AV72" s="13">
        <f t="shared" si="18"/>
        <v>0</v>
      </c>
      <c r="AW72" s="13">
        <f t="shared" si="18"/>
        <v>0</v>
      </c>
      <c r="AX72" s="13">
        <f t="shared" si="18"/>
        <v>0</v>
      </c>
      <c r="AY72" s="13">
        <f t="shared" si="18"/>
        <v>0</v>
      </c>
      <c r="AZ72" s="13">
        <f t="shared" si="18"/>
        <v>4.1999999999999997E-3</v>
      </c>
      <c r="BA72" s="13">
        <f t="shared" si="18"/>
        <v>0</v>
      </c>
      <c r="BB72" s="13">
        <f t="shared" si="18"/>
        <v>2.1999999999999999E-2</v>
      </c>
      <c r="BC72" s="13">
        <f t="shared" si="18"/>
        <v>1.7000000000000001E-2</v>
      </c>
      <c r="BD72" s="13">
        <f t="shared" si="18"/>
        <v>0</v>
      </c>
      <c r="BE72" s="13">
        <f t="shared" si="18"/>
        <v>0</v>
      </c>
      <c r="BF72" s="13">
        <f t="shared" si="18"/>
        <v>0</v>
      </c>
      <c r="BG72" s="13">
        <f t="shared" si="18"/>
        <v>0</v>
      </c>
      <c r="BH72" s="13">
        <f t="shared" si="18"/>
        <v>0</v>
      </c>
      <c r="BI72" s="13">
        <f t="shared" si="18"/>
        <v>5.0000000000000001E-3</v>
      </c>
      <c r="BJ72" s="13">
        <f t="shared" si="18"/>
        <v>4.4999999999999998E-2</v>
      </c>
      <c r="BK72" s="13">
        <f t="shared" si="18"/>
        <v>0</v>
      </c>
      <c r="BL72" s="13">
        <f t="shared" si="18"/>
        <v>0</v>
      </c>
      <c r="BM72" s="13">
        <f t="shared" si="18"/>
        <v>1E-3</v>
      </c>
      <c r="BN72" s="13">
        <f t="shared" si="18"/>
        <v>2E-3</v>
      </c>
      <c r="BO72" s="13">
        <f t="shared" si="18"/>
        <v>0</v>
      </c>
    </row>
    <row r="73" spans="1:69" x14ac:dyDescent="0.3">
      <c r="A73" s="93"/>
      <c r="B73" s="13" t="str">
        <f t="shared" si="17"/>
        <v>Соус сметанный</v>
      </c>
      <c r="C73" s="95"/>
      <c r="D73" s="13">
        <f t="shared" si="18"/>
        <v>0</v>
      </c>
      <c r="E73" s="13">
        <f t="shared" si="18"/>
        <v>0</v>
      </c>
      <c r="F73" s="13">
        <f t="shared" si="18"/>
        <v>0</v>
      </c>
      <c r="G73" s="13">
        <f t="shared" si="18"/>
        <v>0</v>
      </c>
      <c r="H73" s="13">
        <f t="shared" si="18"/>
        <v>0</v>
      </c>
      <c r="I73" s="13">
        <f t="shared" si="18"/>
        <v>0</v>
      </c>
      <c r="J73" s="13">
        <f t="shared" si="18"/>
        <v>0</v>
      </c>
      <c r="K73" s="13">
        <f t="shared" si="18"/>
        <v>1E-3</v>
      </c>
      <c r="L73" s="13">
        <f t="shared" si="18"/>
        <v>1.2E-2</v>
      </c>
      <c r="M73" s="13">
        <f t="shared" si="18"/>
        <v>0</v>
      </c>
      <c r="N73" s="13">
        <f t="shared" si="18"/>
        <v>0</v>
      </c>
      <c r="O73" s="13">
        <f t="shared" si="18"/>
        <v>0</v>
      </c>
      <c r="P73" s="13">
        <f t="shared" si="18"/>
        <v>0</v>
      </c>
      <c r="Q73" s="13">
        <f t="shared" si="18"/>
        <v>0</v>
      </c>
      <c r="R73" s="13">
        <f t="shared" si="18"/>
        <v>0</v>
      </c>
      <c r="S73" s="13">
        <f t="shared" si="18"/>
        <v>0</v>
      </c>
      <c r="T73" s="13">
        <f t="shared" si="18"/>
        <v>0</v>
      </c>
      <c r="U73" s="13">
        <f t="shared" si="18"/>
        <v>0</v>
      </c>
      <c r="V73" s="13">
        <f t="shared" si="18"/>
        <v>0</v>
      </c>
      <c r="W73" s="13">
        <f t="shared" si="18"/>
        <v>0</v>
      </c>
      <c r="X73" s="13">
        <f t="shared" si="18"/>
        <v>0</v>
      </c>
      <c r="Y73" s="13">
        <f t="shared" si="18"/>
        <v>0</v>
      </c>
      <c r="Z73" s="13">
        <f t="shared" si="18"/>
        <v>0</v>
      </c>
      <c r="AA73" s="13">
        <f t="shared" si="18"/>
        <v>0</v>
      </c>
      <c r="AB73" s="13">
        <f t="shared" si="18"/>
        <v>0</v>
      </c>
      <c r="AC73" s="13">
        <f t="shared" si="18"/>
        <v>0</v>
      </c>
      <c r="AD73" s="13">
        <f t="shared" si="18"/>
        <v>0</v>
      </c>
      <c r="AE73" s="13">
        <f t="shared" si="18"/>
        <v>0</v>
      </c>
      <c r="AF73" s="13">
        <f t="shared" si="18"/>
        <v>0</v>
      </c>
      <c r="AG73" s="13">
        <f t="shared" si="18"/>
        <v>0</v>
      </c>
      <c r="AH73" s="13">
        <f t="shared" si="18"/>
        <v>0</v>
      </c>
      <c r="AI73" s="13">
        <f t="shared" si="18"/>
        <v>0</v>
      </c>
      <c r="AJ73" s="13">
        <f t="shared" si="18"/>
        <v>1E-3</v>
      </c>
      <c r="AK73" s="13">
        <f t="shared" si="18"/>
        <v>0</v>
      </c>
      <c r="AL73" s="13">
        <f t="shared" si="18"/>
        <v>0</v>
      </c>
      <c r="AM73" s="13">
        <f t="shared" si="18"/>
        <v>0</v>
      </c>
      <c r="AN73" s="13">
        <f t="shared" si="18"/>
        <v>0</v>
      </c>
      <c r="AO73" s="13">
        <f t="shared" si="18"/>
        <v>0</v>
      </c>
      <c r="AP73" s="13">
        <f t="shared" si="18"/>
        <v>0</v>
      </c>
      <c r="AQ73" s="13">
        <f t="shared" si="18"/>
        <v>0</v>
      </c>
      <c r="AR73" s="13">
        <f t="shared" si="18"/>
        <v>0</v>
      </c>
      <c r="AS73" s="13">
        <f t="shared" si="18"/>
        <v>0</v>
      </c>
      <c r="AT73" s="13">
        <f t="shared" si="18"/>
        <v>0</v>
      </c>
      <c r="AU73" s="13">
        <f t="shared" si="18"/>
        <v>0</v>
      </c>
      <c r="AV73" s="13">
        <f t="shared" si="18"/>
        <v>0</v>
      </c>
      <c r="AW73" s="13">
        <f t="shared" si="18"/>
        <v>0</v>
      </c>
      <c r="AX73" s="13">
        <f t="shared" si="18"/>
        <v>0</v>
      </c>
      <c r="AY73" s="13">
        <f t="shared" si="18"/>
        <v>0</v>
      </c>
      <c r="AZ73" s="13">
        <f t="shared" si="18"/>
        <v>0</v>
      </c>
      <c r="BA73" s="13">
        <f t="shared" si="18"/>
        <v>0</v>
      </c>
      <c r="BB73" s="13">
        <f t="shared" si="18"/>
        <v>0</v>
      </c>
      <c r="BC73" s="13">
        <f t="shared" si="18"/>
        <v>0</v>
      </c>
      <c r="BD73" s="13">
        <f t="shared" si="18"/>
        <v>0</v>
      </c>
      <c r="BE73" s="13">
        <f t="shared" si="18"/>
        <v>0</v>
      </c>
      <c r="BF73" s="13">
        <f t="shared" si="18"/>
        <v>0</v>
      </c>
      <c r="BG73" s="13">
        <f t="shared" si="18"/>
        <v>0</v>
      </c>
      <c r="BH73" s="13">
        <f t="shared" si="18"/>
        <v>0</v>
      </c>
      <c r="BI73" s="13">
        <f t="shared" si="18"/>
        <v>0</v>
      </c>
      <c r="BJ73" s="13">
        <f t="shared" si="18"/>
        <v>0</v>
      </c>
      <c r="BK73" s="13">
        <f t="shared" si="18"/>
        <v>0</v>
      </c>
      <c r="BL73" s="13">
        <f t="shared" si="18"/>
        <v>0</v>
      </c>
      <c r="BM73" s="13">
        <f t="shared" si="18"/>
        <v>0</v>
      </c>
      <c r="BN73" s="13">
        <f t="shared" si="18"/>
        <v>0</v>
      </c>
      <c r="BO73" s="13">
        <f t="shared" si="18"/>
        <v>0</v>
      </c>
    </row>
    <row r="74" spans="1:69" x14ac:dyDescent="0.3">
      <c r="A74" s="93"/>
      <c r="B74" s="13" t="str">
        <f t="shared" si="17"/>
        <v>Макароны отварные</v>
      </c>
      <c r="C74" s="95"/>
      <c r="D74" s="13">
        <f t="shared" si="18"/>
        <v>0</v>
      </c>
      <c r="E74" s="13">
        <f t="shared" si="18"/>
        <v>0</v>
      </c>
      <c r="F74" s="13">
        <f t="shared" si="18"/>
        <v>0</v>
      </c>
      <c r="G74" s="13">
        <f t="shared" si="18"/>
        <v>0</v>
      </c>
      <c r="H74" s="13">
        <f t="shared" si="18"/>
        <v>0</v>
      </c>
      <c r="I74" s="13">
        <f t="shared" si="18"/>
        <v>0</v>
      </c>
      <c r="J74" s="13">
        <f t="shared" si="18"/>
        <v>0</v>
      </c>
      <c r="K74" s="13">
        <f t="shared" si="18"/>
        <v>4.0000000000000001E-3</v>
      </c>
      <c r="L74" s="13">
        <f t="shared" si="18"/>
        <v>0</v>
      </c>
      <c r="M74" s="13">
        <f t="shared" si="18"/>
        <v>0</v>
      </c>
      <c r="N74" s="13">
        <f t="shared" si="18"/>
        <v>0</v>
      </c>
      <c r="O74" s="13">
        <f t="shared" si="18"/>
        <v>0</v>
      </c>
      <c r="P74" s="13">
        <f t="shared" si="18"/>
        <v>0</v>
      </c>
      <c r="Q74" s="13">
        <f t="shared" si="18"/>
        <v>0</v>
      </c>
      <c r="R74" s="13">
        <f t="shared" si="18"/>
        <v>0</v>
      </c>
      <c r="S74" s="13">
        <f t="shared" si="18"/>
        <v>0</v>
      </c>
      <c r="T74" s="13">
        <f t="shared" si="18"/>
        <v>0</v>
      </c>
      <c r="U74" s="13">
        <f t="shared" si="18"/>
        <v>0</v>
      </c>
      <c r="V74" s="13">
        <f t="shared" si="18"/>
        <v>0</v>
      </c>
      <c r="W74" s="13">
        <f t="shared" si="18"/>
        <v>0</v>
      </c>
      <c r="X74" s="13">
        <f t="shared" si="18"/>
        <v>0</v>
      </c>
      <c r="Y74" s="13">
        <f t="shared" si="18"/>
        <v>0</v>
      </c>
      <c r="Z74" s="13">
        <f t="shared" si="18"/>
        <v>0</v>
      </c>
      <c r="AA74" s="13">
        <f t="shared" si="18"/>
        <v>0</v>
      </c>
      <c r="AB74" s="13">
        <f t="shared" si="18"/>
        <v>0</v>
      </c>
      <c r="AC74" s="13">
        <f t="shared" si="18"/>
        <v>0</v>
      </c>
      <c r="AD74" s="13">
        <f t="shared" si="18"/>
        <v>0</v>
      </c>
      <c r="AE74" s="13">
        <f t="shared" si="18"/>
        <v>0</v>
      </c>
      <c r="AF74" s="13">
        <f t="shared" si="18"/>
        <v>0</v>
      </c>
      <c r="AG74" s="13">
        <f t="shared" si="18"/>
        <v>0</v>
      </c>
      <c r="AH74" s="13">
        <f t="shared" si="18"/>
        <v>0</v>
      </c>
      <c r="AI74" s="13">
        <f t="shared" si="18"/>
        <v>3.5000000000000003E-2</v>
      </c>
      <c r="AJ74" s="13">
        <f t="shared" si="18"/>
        <v>0</v>
      </c>
      <c r="AK74" s="13">
        <f t="shared" si="18"/>
        <v>0</v>
      </c>
      <c r="AL74" s="13">
        <f t="shared" si="18"/>
        <v>0</v>
      </c>
      <c r="AM74" s="13">
        <f t="shared" si="18"/>
        <v>0</v>
      </c>
      <c r="AN74" s="13">
        <f t="shared" si="18"/>
        <v>0</v>
      </c>
      <c r="AO74" s="13">
        <f t="shared" si="18"/>
        <v>0</v>
      </c>
      <c r="AP74" s="13">
        <f t="shared" si="18"/>
        <v>0</v>
      </c>
      <c r="AQ74" s="13">
        <f t="shared" si="18"/>
        <v>0</v>
      </c>
      <c r="AR74" s="13">
        <f t="shared" si="18"/>
        <v>0</v>
      </c>
      <c r="AS74" s="13">
        <f t="shared" si="18"/>
        <v>0</v>
      </c>
      <c r="AT74" s="13">
        <f t="shared" si="18"/>
        <v>0</v>
      </c>
      <c r="AU74" s="13">
        <f t="shared" si="18"/>
        <v>0</v>
      </c>
      <c r="AV74" s="13">
        <f t="shared" si="18"/>
        <v>0</v>
      </c>
      <c r="AW74" s="13">
        <f t="shared" si="18"/>
        <v>0</v>
      </c>
      <c r="AX74" s="13">
        <f t="shared" si="18"/>
        <v>0</v>
      </c>
      <c r="AY74" s="13">
        <f t="shared" si="18"/>
        <v>0</v>
      </c>
      <c r="AZ74" s="13">
        <f t="shared" si="18"/>
        <v>0</v>
      </c>
      <c r="BA74" s="13">
        <f t="shared" si="18"/>
        <v>0</v>
      </c>
      <c r="BB74" s="13">
        <f t="shared" si="18"/>
        <v>0</v>
      </c>
      <c r="BC74" s="13">
        <f t="shared" si="18"/>
        <v>0</v>
      </c>
      <c r="BD74" s="13">
        <f t="shared" si="18"/>
        <v>0</v>
      </c>
      <c r="BE74" s="13">
        <f t="shared" si="18"/>
        <v>0</v>
      </c>
      <c r="BF74" s="13">
        <f t="shared" si="18"/>
        <v>0</v>
      </c>
      <c r="BG74" s="13">
        <f t="shared" si="18"/>
        <v>0</v>
      </c>
      <c r="BH74" s="13">
        <f t="shared" si="18"/>
        <v>0</v>
      </c>
      <c r="BI74" s="13">
        <f t="shared" si="18"/>
        <v>0</v>
      </c>
      <c r="BJ74" s="13">
        <f t="shared" si="18"/>
        <v>0</v>
      </c>
      <c r="BK74" s="13">
        <f t="shared" si="18"/>
        <v>0</v>
      </c>
      <c r="BL74" s="13">
        <f t="shared" si="18"/>
        <v>0</v>
      </c>
      <c r="BM74" s="13">
        <f t="shared" si="18"/>
        <v>0</v>
      </c>
      <c r="BN74" s="13">
        <f t="shared" si="18"/>
        <v>5.0000000000000001E-4</v>
      </c>
      <c r="BO74" s="13">
        <f t="shared" ref="BO74:BO77" si="19">BO17</f>
        <v>0</v>
      </c>
    </row>
    <row r="75" spans="1:69" x14ac:dyDescent="0.3">
      <c r="A75" s="93"/>
      <c r="B75" s="13" t="str">
        <f t="shared" si="17"/>
        <v>Хлеб пшеничный</v>
      </c>
      <c r="C75" s="95"/>
      <c r="D75" s="13">
        <f t="shared" ref="D75:BN77" si="20">D18</f>
        <v>0.03</v>
      </c>
      <c r="E75" s="13">
        <f t="shared" si="20"/>
        <v>0</v>
      </c>
      <c r="F75" s="13">
        <f t="shared" si="20"/>
        <v>0</v>
      </c>
      <c r="G75" s="13">
        <f t="shared" si="20"/>
        <v>0</v>
      </c>
      <c r="H75" s="13">
        <f t="shared" si="20"/>
        <v>0</v>
      </c>
      <c r="I75" s="13">
        <f t="shared" si="20"/>
        <v>0</v>
      </c>
      <c r="J75" s="13">
        <f t="shared" si="20"/>
        <v>0</v>
      </c>
      <c r="K75" s="13">
        <f t="shared" si="20"/>
        <v>0</v>
      </c>
      <c r="L75" s="13">
        <f t="shared" si="20"/>
        <v>0</v>
      </c>
      <c r="M75" s="13">
        <f t="shared" si="20"/>
        <v>0</v>
      </c>
      <c r="N75" s="13">
        <f t="shared" si="20"/>
        <v>0</v>
      </c>
      <c r="O75" s="13">
        <f t="shared" si="20"/>
        <v>0</v>
      </c>
      <c r="P75" s="13">
        <f t="shared" si="20"/>
        <v>0</v>
      </c>
      <c r="Q75" s="13">
        <f t="shared" si="20"/>
        <v>0</v>
      </c>
      <c r="R75" s="13">
        <f t="shared" si="20"/>
        <v>0</v>
      </c>
      <c r="S75" s="13">
        <f t="shared" si="20"/>
        <v>0</v>
      </c>
      <c r="T75" s="13">
        <f t="shared" si="20"/>
        <v>0</v>
      </c>
      <c r="U75" s="13">
        <f t="shared" si="20"/>
        <v>0</v>
      </c>
      <c r="V75" s="13">
        <f t="shared" si="20"/>
        <v>0</v>
      </c>
      <c r="W75" s="13">
        <f t="shared" si="20"/>
        <v>0</v>
      </c>
      <c r="X75" s="13">
        <f t="shared" si="20"/>
        <v>0</v>
      </c>
      <c r="Y75" s="13">
        <f t="shared" si="20"/>
        <v>0</v>
      </c>
      <c r="Z75" s="13">
        <f t="shared" si="20"/>
        <v>0</v>
      </c>
      <c r="AA75" s="13">
        <f t="shared" si="20"/>
        <v>0</v>
      </c>
      <c r="AB75" s="13">
        <f t="shared" si="20"/>
        <v>0</v>
      </c>
      <c r="AC75" s="13">
        <f t="shared" si="20"/>
        <v>0</v>
      </c>
      <c r="AD75" s="13">
        <f t="shared" si="20"/>
        <v>0</v>
      </c>
      <c r="AE75" s="13">
        <f t="shared" si="20"/>
        <v>0</v>
      </c>
      <c r="AF75" s="13">
        <f t="shared" si="20"/>
        <v>0</v>
      </c>
      <c r="AG75" s="13">
        <f t="shared" si="20"/>
        <v>0</v>
      </c>
      <c r="AH75" s="13">
        <f t="shared" si="20"/>
        <v>0</v>
      </c>
      <c r="AI75" s="13">
        <f t="shared" si="20"/>
        <v>0</v>
      </c>
      <c r="AJ75" s="13">
        <f t="shared" si="20"/>
        <v>0</v>
      </c>
      <c r="AK75" s="13">
        <f t="shared" si="20"/>
        <v>0</v>
      </c>
      <c r="AL75" s="13">
        <f t="shared" si="20"/>
        <v>0</v>
      </c>
      <c r="AM75" s="13">
        <f t="shared" si="20"/>
        <v>0</v>
      </c>
      <c r="AN75" s="13">
        <f t="shared" si="20"/>
        <v>0</v>
      </c>
      <c r="AO75" s="13">
        <f t="shared" si="20"/>
        <v>0</v>
      </c>
      <c r="AP75" s="13">
        <f t="shared" si="20"/>
        <v>0</v>
      </c>
      <c r="AQ75" s="13">
        <f t="shared" si="20"/>
        <v>0</v>
      </c>
      <c r="AR75" s="13">
        <f t="shared" si="20"/>
        <v>0</v>
      </c>
      <c r="AS75" s="13">
        <f t="shared" si="20"/>
        <v>0</v>
      </c>
      <c r="AT75" s="13">
        <f t="shared" si="20"/>
        <v>0</v>
      </c>
      <c r="AU75" s="13">
        <f t="shared" si="20"/>
        <v>0</v>
      </c>
      <c r="AV75" s="13">
        <f t="shared" si="20"/>
        <v>0</v>
      </c>
      <c r="AW75" s="13">
        <f t="shared" si="20"/>
        <v>0</v>
      </c>
      <c r="AX75" s="13">
        <f t="shared" si="20"/>
        <v>0</v>
      </c>
      <c r="AY75" s="13">
        <f t="shared" si="20"/>
        <v>0</v>
      </c>
      <c r="AZ75" s="13">
        <f t="shared" si="20"/>
        <v>0</v>
      </c>
      <c r="BA75" s="13">
        <f t="shared" si="20"/>
        <v>0</v>
      </c>
      <c r="BB75" s="13">
        <f t="shared" si="20"/>
        <v>0</v>
      </c>
      <c r="BC75" s="13">
        <f t="shared" si="20"/>
        <v>0</v>
      </c>
      <c r="BD75" s="13">
        <f t="shared" si="20"/>
        <v>0</v>
      </c>
      <c r="BE75" s="13">
        <f t="shared" si="20"/>
        <v>0</v>
      </c>
      <c r="BF75" s="13">
        <f t="shared" si="20"/>
        <v>0</v>
      </c>
      <c r="BG75" s="13">
        <f t="shared" si="20"/>
        <v>0</v>
      </c>
      <c r="BH75" s="13">
        <f t="shared" si="20"/>
        <v>0</v>
      </c>
      <c r="BI75" s="13">
        <f t="shared" si="20"/>
        <v>0</v>
      </c>
      <c r="BJ75" s="13">
        <f t="shared" si="20"/>
        <v>0</v>
      </c>
      <c r="BK75" s="13">
        <f t="shared" si="20"/>
        <v>0</v>
      </c>
      <c r="BL75" s="13">
        <f t="shared" si="20"/>
        <v>0</v>
      </c>
      <c r="BM75" s="13">
        <f t="shared" si="20"/>
        <v>0</v>
      </c>
      <c r="BN75" s="13">
        <f t="shared" si="20"/>
        <v>0</v>
      </c>
      <c r="BO75" s="13">
        <f t="shared" si="19"/>
        <v>0</v>
      </c>
    </row>
    <row r="76" spans="1:69" x14ac:dyDescent="0.3">
      <c r="A76" s="93"/>
      <c r="B76" s="13" t="str">
        <f t="shared" si="17"/>
        <v>Хлеб ржано-пшеничный</v>
      </c>
      <c r="C76" s="95"/>
      <c r="D76" s="13">
        <f t="shared" si="20"/>
        <v>0</v>
      </c>
      <c r="E76" s="13">
        <f t="shared" si="20"/>
        <v>4.4999999999999998E-2</v>
      </c>
      <c r="F76" s="13">
        <f t="shared" si="20"/>
        <v>0</v>
      </c>
      <c r="G76" s="13">
        <f t="shared" si="20"/>
        <v>0</v>
      </c>
      <c r="H76" s="13">
        <f t="shared" si="20"/>
        <v>0</v>
      </c>
      <c r="I76" s="13">
        <f t="shared" si="20"/>
        <v>0</v>
      </c>
      <c r="J76" s="13">
        <f t="shared" si="20"/>
        <v>0</v>
      </c>
      <c r="K76" s="13">
        <f t="shared" si="20"/>
        <v>0</v>
      </c>
      <c r="L76" s="13">
        <f t="shared" si="20"/>
        <v>0</v>
      </c>
      <c r="M76" s="13">
        <f t="shared" si="20"/>
        <v>0</v>
      </c>
      <c r="N76" s="13">
        <f t="shared" si="20"/>
        <v>0</v>
      </c>
      <c r="O76" s="13">
        <f t="shared" si="20"/>
        <v>0</v>
      </c>
      <c r="P76" s="13">
        <f t="shared" si="20"/>
        <v>0</v>
      </c>
      <c r="Q76" s="13">
        <f t="shared" si="20"/>
        <v>0</v>
      </c>
      <c r="R76" s="13">
        <f t="shared" si="20"/>
        <v>0</v>
      </c>
      <c r="S76" s="13">
        <f t="shared" si="20"/>
        <v>0</v>
      </c>
      <c r="T76" s="13">
        <f t="shared" si="20"/>
        <v>0</v>
      </c>
      <c r="U76" s="13">
        <f t="shared" si="20"/>
        <v>0</v>
      </c>
      <c r="V76" s="13">
        <f t="shared" si="20"/>
        <v>0</v>
      </c>
      <c r="W76" s="13">
        <f t="shared" si="20"/>
        <v>0</v>
      </c>
      <c r="X76" s="13">
        <f t="shared" si="20"/>
        <v>0</v>
      </c>
      <c r="Y76" s="13">
        <f t="shared" si="20"/>
        <v>0</v>
      </c>
      <c r="Z76" s="13">
        <f t="shared" si="20"/>
        <v>0</v>
      </c>
      <c r="AA76" s="13">
        <f t="shared" si="20"/>
        <v>0</v>
      </c>
      <c r="AB76" s="13">
        <f t="shared" si="20"/>
        <v>0</v>
      </c>
      <c r="AC76" s="13">
        <f t="shared" si="20"/>
        <v>0</v>
      </c>
      <c r="AD76" s="13">
        <f t="shared" si="20"/>
        <v>0</v>
      </c>
      <c r="AE76" s="13">
        <f t="shared" si="20"/>
        <v>0</v>
      </c>
      <c r="AF76" s="13">
        <f t="shared" si="20"/>
        <v>0</v>
      </c>
      <c r="AG76" s="13">
        <f t="shared" si="20"/>
        <v>0</v>
      </c>
      <c r="AH76" s="13">
        <f t="shared" si="20"/>
        <v>0</v>
      </c>
      <c r="AI76" s="13">
        <f t="shared" si="20"/>
        <v>0</v>
      </c>
      <c r="AJ76" s="13">
        <f t="shared" si="20"/>
        <v>0</v>
      </c>
      <c r="AK76" s="13">
        <f t="shared" si="20"/>
        <v>0</v>
      </c>
      <c r="AL76" s="13">
        <f t="shared" si="20"/>
        <v>0</v>
      </c>
      <c r="AM76" s="13">
        <f t="shared" si="20"/>
        <v>0</v>
      </c>
      <c r="AN76" s="13">
        <f t="shared" si="20"/>
        <v>0</v>
      </c>
      <c r="AO76" s="13">
        <f t="shared" si="20"/>
        <v>0</v>
      </c>
      <c r="AP76" s="13">
        <f t="shared" si="20"/>
        <v>0</v>
      </c>
      <c r="AQ76" s="13">
        <f t="shared" si="20"/>
        <v>0</v>
      </c>
      <c r="AR76" s="13">
        <f t="shared" si="20"/>
        <v>0</v>
      </c>
      <c r="AS76" s="13">
        <f t="shared" si="20"/>
        <v>0</v>
      </c>
      <c r="AT76" s="13">
        <f t="shared" si="20"/>
        <v>0</v>
      </c>
      <c r="AU76" s="13">
        <f t="shared" si="20"/>
        <v>0</v>
      </c>
      <c r="AV76" s="13">
        <f t="shared" si="20"/>
        <v>0</v>
      </c>
      <c r="AW76" s="13">
        <f t="shared" si="20"/>
        <v>0</v>
      </c>
      <c r="AX76" s="13">
        <f t="shared" si="20"/>
        <v>0</v>
      </c>
      <c r="AY76" s="13">
        <f t="shared" si="20"/>
        <v>0</v>
      </c>
      <c r="AZ76" s="13">
        <f t="shared" si="20"/>
        <v>0</v>
      </c>
      <c r="BA76" s="13">
        <f t="shared" si="20"/>
        <v>0</v>
      </c>
      <c r="BB76" s="13">
        <f t="shared" si="20"/>
        <v>0</v>
      </c>
      <c r="BC76" s="13">
        <f t="shared" si="20"/>
        <v>0</v>
      </c>
      <c r="BD76" s="13">
        <f t="shared" si="20"/>
        <v>0</v>
      </c>
      <c r="BE76" s="13">
        <f t="shared" si="20"/>
        <v>0</v>
      </c>
      <c r="BF76" s="13">
        <f t="shared" si="20"/>
        <v>0</v>
      </c>
      <c r="BG76" s="13">
        <f t="shared" si="20"/>
        <v>0</v>
      </c>
      <c r="BH76" s="13">
        <f t="shared" si="20"/>
        <v>0</v>
      </c>
      <c r="BI76" s="13">
        <f t="shared" si="20"/>
        <v>0</v>
      </c>
      <c r="BJ76" s="13">
        <f t="shared" si="20"/>
        <v>0</v>
      </c>
      <c r="BK76" s="13">
        <f t="shared" si="20"/>
        <v>0</v>
      </c>
      <c r="BL76" s="13">
        <f t="shared" si="20"/>
        <v>0</v>
      </c>
      <c r="BM76" s="13">
        <f t="shared" si="20"/>
        <v>0</v>
      </c>
      <c r="BN76" s="13">
        <f t="shared" si="20"/>
        <v>0</v>
      </c>
      <c r="BO76" s="13">
        <f t="shared" si="19"/>
        <v>0</v>
      </c>
    </row>
    <row r="77" spans="1:69" x14ac:dyDescent="0.3">
      <c r="A77" s="93"/>
      <c r="B77" s="13" t="str">
        <f t="shared" si="17"/>
        <v>Компот из кураги</v>
      </c>
      <c r="C77" s="96"/>
      <c r="D77" s="13">
        <f t="shared" si="20"/>
        <v>0</v>
      </c>
      <c r="E77" s="13">
        <f t="shared" si="20"/>
        <v>0</v>
      </c>
      <c r="F77" s="13">
        <f t="shared" si="20"/>
        <v>0.01</v>
      </c>
      <c r="G77" s="13">
        <f t="shared" si="20"/>
        <v>0</v>
      </c>
      <c r="H77" s="13">
        <f t="shared" si="20"/>
        <v>0</v>
      </c>
      <c r="I77" s="13">
        <f t="shared" si="20"/>
        <v>0</v>
      </c>
      <c r="J77" s="13">
        <f t="shared" si="20"/>
        <v>0</v>
      </c>
      <c r="K77" s="13">
        <f t="shared" si="20"/>
        <v>0</v>
      </c>
      <c r="L77" s="13">
        <f t="shared" si="20"/>
        <v>0</v>
      </c>
      <c r="M77" s="13">
        <f t="shared" si="20"/>
        <v>0</v>
      </c>
      <c r="N77" s="13">
        <f t="shared" si="20"/>
        <v>0</v>
      </c>
      <c r="O77" s="13">
        <f t="shared" si="20"/>
        <v>0</v>
      </c>
      <c r="P77" s="13">
        <f t="shared" si="20"/>
        <v>0</v>
      </c>
      <c r="Q77" s="13">
        <f t="shared" si="20"/>
        <v>0</v>
      </c>
      <c r="R77" s="13">
        <f t="shared" si="20"/>
        <v>0</v>
      </c>
      <c r="S77" s="13">
        <f t="shared" si="20"/>
        <v>0</v>
      </c>
      <c r="T77" s="13">
        <f t="shared" si="20"/>
        <v>0</v>
      </c>
      <c r="U77" s="13">
        <f t="shared" si="20"/>
        <v>0</v>
      </c>
      <c r="V77" s="13">
        <f t="shared" si="20"/>
        <v>0</v>
      </c>
      <c r="W77" s="13">
        <f t="shared" si="20"/>
        <v>0</v>
      </c>
      <c r="X77" s="13">
        <f t="shared" si="20"/>
        <v>0</v>
      </c>
      <c r="Y77" s="13">
        <f t="shared" si="20"/>
        <v>0</v>
      </c>
      <c r="Z77" s="13">
        <f t="shared" si="20"/>
        <v>0</v>
      </c>
      <c r="AA77" s="13">
        <f t="shared" si="20"/>
        <v>0.01</v>
      </c>
      <c r="AB77" s="13">
        <f t="shared" si="20"/>
        <v>0</v>
      </c>
      <c r="AC77" s="13">
        <f t="shared" si="20"/>
        <v>0</v>
      </c>
      <c r="AD77" s="13">
        <f t="shared" si="20"/>
        <v>0</v>
      </c>
      <c r="AE77" s="13">
        <f t="shared" si="20"/>
        <v>0</v>
      </c>
      <c r="AF77" s="13">
        <f t="shared" si="20"/>
        <v>0</v>
      </c>
      <c r="AG77" s="13">
        <f t="shared" si="20"/>
        <v>0</v>
      </c>
      <c r="AH77" s="13">
        <f t="shared" si="20"/>
        <v>0</v>
      </c>
      <c r="AI77" s="13">
        <f t="shared" si="20"/>
        <v>0</v>
      </c>
      <c r="AJ77" s="13">
        <f t="shared" si="20"/>
        <v>0</v>
      </c>
      <c r="AK77" s="13">
        <f t="shared" si="20"/>
        <v>0</v>
      </c>
      <c r="AL77" s="13">
        <f t="shared" si="20"/>
        <v>0</v>
      </c>
      <c r="AM77" s="13">
        <f t="shared" si="20"/>
        <v>0</v>
      </c>
      <c r="AN77" s="13">
        <f t="shared" si="20"/>
        <v>0</v>
      </c>
      <c r="AO77" s="13">
        <f t="shared" si="20"/>
        <v>0</v>
      </c>
      <c r="AP77" s="13">
        <f t="shared" si="20"/>
        <v>0</v>
      </c>
      <c r="AQ77" s="13">
        <f t="shared" si="20"/>
        <v>0</v>
      </c>
      <c r="AR77" s="13">
        <f t="shared" si="20"/>
        <v>0</v>
      </c>
      <c r="AS77" s="13">
        <f t="shared" si="20"/>
        <v>0</v>
      </c>
      <c r="AT77" s="13">
        <f t="shared" si="20"/>
        <v>0</v>
      </c>
      <c r="AU77" s="13">
        <f t="shared" si="20"/>
        <v>0</v>
      </c>
      <c r="AV77" s="13">
        <f t="shared" si="20"/>
        <v>0</v>
      </c>
      <c r="AW77" s="13">
        <f t="shared" si="20"/>
        <v>0</v>
      </c>
      <c r="AX77" s="13">
        <f t="shared" si="20"/>
        <v>0</v>
      </c>
      <c r="AY77" s="13">
        <f t="shared" si="20"/>
        <v>0</v>
      </c>
      <c r="AZ77" s="13">
        <f t="shared" si="20"/>
        <v>0</v>
      </c>
      <c r="BA77" s="13">
        <f t="shared" si="20"/>
        <v>0</v>
      </c>
      <c r="BB77" s="13">
        <f t="shared" si="20"/>
        <v>0</v>
      </c>
      <c r="BC77" s="13">
        <f t="shared" si="20"/>
        <v>0</v>
      </c>
      <c r="BD77" s="13">
        <f t="shared" si="20"/>
        <v>0</v>
      </c>
      <c r="BE77" s="13">
        <f t="shared" si="20"/>
        <v>0</v>
      </c>
      <c r="BF77" s="13">
        <f t="shared" si="20"/>
        <v>0</v>
      </c>
      <c r="BG77" s="13">
        <f t="shared" si="20"/>
        <v>0</v>
      </c>
      <c r="BH77" s="13">
        <f t="shared" si="20"/>
        <v>0</v>
      </c>
      <c r="BI77" s="13">
        <f t="shared" si="20"/>
        <v>0</v>
      </c>
      <c r="BJ77" s="13">
        <f t="shared" si="20"/>
        <v>0</v>
      </c>
      <c r="BK77" s="13">
        <f t="shared" si="20"/>
        <v>0</v>
      </c>
      <c r="BL77" s="13">
        <f t="shared" si="20"/>
        <v>0</v>
      </c>
      <c r="BM77" s="13">
        <f t="shared" si="20"/>
        <v>0</v>
      </c>
      <c r="BN77" s="13">
        <f t="shared" si="20"/>
        <v>0</v>
      </c>
      <c r="BO77" s="13">
        <f t="shared" si="19"/>
        <v>5.0000000000000002E-5</v>
      </c>
    </row>
    <row r="78" spans="1:69" ht="17.399999999999999" x14ac:dyDescent="0.35">
      <c r="B78" s="31" t="s">
        <v>26</v>
      </c>
      <c r="C78" s="32"/>
      <c r="D78" s="33">
        <f t="shared" ref="D78:BO78" si="21">SUM(D71:D77)</f>
        <v>0.03</v>
      </c>
      <c r="E78" s="33">
        <f t="shared" si="21"/>
        <v>4.4999999999999998E-2</v>
      </c>
      <c r="F78" s="33">
        <f t="shared" si="21"/>
        <v>0.01</v>
      </c>
      <c r="G78" s="33">
        <f t="shared" si="21"/>
        <v>0</v>
      </c>
      <c r="H78" s="33">
        <f t="shared" si="21"/>
        <v>0</v>
      </c>
      <c r="I78" s="33">
        <f t="shared" si="21"/>
        <v>0</v>
      </c>
      <c r="J78" s="33">
        <f t="shared" si="21"/>
        <v>0</v>
      </c>
      <c r="K78" s="33">
        <f t="shared" si="21"/>
        <v>7.0000000000000001E-3</v>
      </c>
      <c r="L78" s="33">
        <f t="shared" si="21"/>
        <v>1.2E-2</v>
      </c>
      <c r="M78" s="33">
        <f t="shared" si="21"/>
        <v>0</v>
      </c>
      <c r="N78" s="33">
        <f t="shared" si="21"/>
        <v>0</v>
      </c>
      <c r="O78" s="33">
        <f t="shared" si="21"/>
        <v>0</v>
      </c>
      <c r="P78" s="33">
        <f t="shared" si="21"/>
        <v>0</v>
      </c>
      <c r="Q78" s="33">
        <f t="shared" si="21"/>
        <v>0</v>
      </c>
      <c r="R78" s="33">
        <f t="shared" si="21"/>
        <v>0</v>
      </c>
      <c r="S78" s="33">
        <f t="shared" si="21"/>
        <v>0</v>
      </c>
      <c r="T78" s="33">
        <f t="shared" si="21"/>
        <v>0</v>
      </c>
      <c r="U78" s="33">
        <f t="shared" si="21"/>
        <v>0</v>
      </c>
      <c r="V78" s="33">
        <f t="shared" si="21"/>
        <v>0</v>
      </c>
      <c r="W78" s="33">
        <f t="shared" si="21"/>
        <v>0</v>
      </c>
      <c r="X78" s="33">
        <f t="shared" si="21"/>
        <v>0.6</v>
      </c>
      <c r="Y78" s="33">
        <f t="shared" si="21"/>
        <v>0</v>
      </c>
      <c r="Z78" s="33">
        <f t="shared" si="21"/>
        <v>0</v>
      </c>
      <c r="AA78" s="33">
        <f t="shared" si="21"/>
        <v>0.01</v>
      </c>
      <c r="AB78" s="33">
        <f t="shared" si="21"/>
        <v>0</v>
      </c>
      <c r="AC78" s="33">
        <f t="shared" si="21"/>
        <v>0</v>
      </c>
      <c r="AD78" s="33">
        <f t="shared" si="21"/>
        <v>0</v>
      </c>
      <c r="AE78" s="33">
        <f t="shared" si="21"/>
        <v>0</v>
      </c>
      <c r="AF78" s="33">
        <f t="shared" si="21"/>
        <v>0</v>
      </c>
      <c r="AG78" s="33">
        <f t="shared" si="21"/>
        <v>0</v>
      </c>
      <c r="AH78" s="33">
        <f t="shared" si="21"/>
        <v>0</v>
      </c>
      <c r="AI78" s="33">
        <f t="shared" si="21"/>
        <v>3.5000000000000003E-2</v>
      </c>
      <c r="AJ78" s="33">
        <f t="shared" si="21"/>
        <v>1E-3</v>
      </c>
      <c r="AK78" s="33">
        <f t="shared" si="21"/>
        <v>0</v>
      </c>
      <c r="AL78" s="33">
        <f t="shared" si="21"/>
        <v>0</v>
      </c>
      <c r="AM78" s="33">
        <f t="shared" si="21"/>
        <v>0</v>
      </c>
      <c r="AN78" s="33">
        <f t="shared" si="21"/>
        <v>0</v>
      </c>
      <c r="AO78" s="33">
        <f t="shared" si="21"/>
        <v>0</v>
      </c>
      <c r="AP78" s="33">
        <f t="shared" si="21"/>
        <v>0</v>
      </c>
      <c r="AQ78" s="33">
        <f t="shared" si="21"/>
        <v>0</v>
      </c>
      <c r="AR78" s="33">
        <f t="shared" si="21"/>
        <v>0</v>
      </c>
      <c r="AS78" s="33">
        <f t="shared" si="21"/>
        <v>0</v>
      </c>
      <c r="AT78" s="33">
        <f t="shared" si="21"/>
        <v>0</v>
      </c>
      <c r="AU78" s="33">
        <f t="shared" si="21"/>
        <v>0</v>
      </c>
      <c r="AV78" s="33">
        <f t="shared" si="21"/>
        <v>0</v>
      </c>
      <c r="AW78" s="33">
        <f t="shared" si="21"/>
        <v>0</v>
      </c>
      <c r="AX78" s="33">
        <f t="shared" si="21"/>
        <v>0</v>
      </c>
      <c r="AY78" s="33">
        <f t="shared" si="21"/>
        <v>0</v>
      </c>
      <c r="AZ78" s="33">
        <f t="shared" si="21"/>
        <v>4.1999999999999997E-3</v>
      </c>
      <c r="BA78" s="33">
        <f t="shared" si="21"/>
        <v>0.03</v>
      </c>
      <c r="BB78" s="33">
        <f t="shared" si="21"/>
        <v>2.1999999999999999E-2</v>
      </c>
      <c r="BC78" s="33">
        <f t="shared" si="21"/>
        <v>1.7000000000000001E-2</v>
      </c>
      <c r="BD78" s="33">
        <f t="shared" si="21"/>
        <v>0</v>
      </c>
      <c r="BE78" s="33">
        <f t="shared" si="21"/>
        <v>0</v>
      </c>
      <c r="BF78" s="33">
        <f t="shared" si="21"/>
        <v>0</v>
      </c>
      <c r="BG78" s="33">
        <f t="shared" si="21"/>
        <v>0.17</v>
      </c>
      <c r="BH78" s="33">
        <f t="shared" si="21"/>
        <v>1.4999999999999999E-2</v>
      </c>
      <c r="BI78" s="33">
        <f t="shared" si="21"/>
        <v>1.4999999999999999E-2</v>
      </c>
      <c r="BJ78" s="33">
        <f t="shared" si="21"/>
        <v>4.4999999999999998E-2</v>
      </c>
      <c r="BK78" s="33">
        <f t="shared" si="21"/>
        <v>0</v>
      </c>
      <c r="BL78" s="33">
        <f t="shared" si="21"/>
        <v>0</v>
      </c>
      <c r="BM78" s="33">
        <f t="shared" si="21"/>
        <v>2E-3</v>
      </c>
      <c r="BN78" s="33">
        <f t="shared" si="21"/>
        <v>4.5000000000000005E-3</v>
      </c>
      <c r="BO78" s="33">
        <f t="shared" si="21"/>
        <v>5.0000000000000002E-5</v>
      </c>
    </row>
    <row r="79" spans="1:69" ht="17.399999999999999" x14ac:dyDescent="0.35">
      <c r="B79" s="31" t="s">
        <v>36</v>
      </c>
      <c r="C79" s="32"/>
      <c r="D79" s="44">
        <f t="shared" ref="D79:W79" si="22">PRODUCT(D78,$E$6)</f>
        <v>0.03</v>
      </c>
      <c r="E79" s="44">
        <f t="shared" si="22"/>
        <v>4.4999999999999998E-2</v>
      </c>
      <c r="F79" s="44">
        <f t="shared" si="22"/>
        <v>0.01</v>
      </c>
      <c r="G79" s="44">
        <f t="shared" si="22"/>
        <v>0</v>
      </c>
      <c r="H79" s="44">
        <f t="shared" si="22"/>
        <v>0</v>
      </c>
      <c r="I79" s="44">
        <f t="shared" si="22"/>
        <v>0</v>
      </c>
      <c r="J79" s="44">
        <f t="shared" si="22"/>
        <v>0</v>
      </c>
      <c r="K79" s="44">
        <f t="shared" si="22"/>
        <v>7.0000000000000001E-3</v>
      </c>
      <c r="L79" s="44">
        <f t="shared" si="22"/>
        <v>1.2E-2</v>
      </c>
      <c r="M79" s="44">
        <f t="shared" si="22"/>
        <v>0</v>
      </c>
      <c r="N79" s="44">
        <f t="shared" si="22"/>
        <v>0</v>
      </c>
      <c r="O79" s="44">
        <f t="shared" si="22"/>
        <v>0</v>
      </c>
      <c r="P79" s="44">
        <f t="shared" si="22"/>
        <v>0</v>
      </c>
      <c r="Q79" s="44">
        <f t="shared" si="22"/>
        <v>0</v>
      </c>
      <c r="R79" s="44">
        <f t="shared" si="22"/>
        <v>0</v>
      </c>
      <c r="S79" s="44">
        <f t="shared" si="22"/>
        <v>0</v>
      </c>
      <c r="T79" s="44">
        <f t="shared" si="22"/>
        <v>0</v>
      </c>
      <c r="U79" s="44">
        <f t="shared" si="22"/>
        <v>0</v>
      </c>
      <c r="V79" s="44">
        <f t="shared" si="22"/>
        <v>0</v>
      </c>
      <c r="W79" s="44">
        <f t="shared" si="22"/>
        <v>0</v>
      </c>
      <c r="X79" s="44">
        <v>30</v>
      </c>
      <c r="Y79" s="44">
        <f t="shared" ref="Y79:BO79" si="23">PRODUCT(Y78,$E$6)</f>
        <v>0</v>
      </c>
      <c r="Z79" s="44">
        <f t="shared" si="23"/>
        <v>0</v>
      </c>
      <c r="AA79" s="44">
        <f t="shared" si="23"/>
        <v>0.01</v>
      </c>
      <c r="AB79" s="44">
        <f t="shared" si="23"/>
        <v>0</v>
      </c>
      <c r="AC79" s="44">
        <f t="shared" si="23"/>
        <v>0</v>
      </c>
      <c r="AD79" s="44">
        <f t="shared" si="23"/>
        <v>0</v>
      </c>
      <c r="AE79" s="44">
        <f t="shared" si="23"/>
        <v>0</v>
      </c>
      <c r="AF79" s="44">
        <f t="shared" si="23"/>
        <v>0</v>
      </c>
      <c r="AG79" s="44">
        <f t="shared" si="23"/>
        <v>0</v>
      </c>
      <c r="AH79" s="44">
        <f t="shared" si="23"/>
        <v>0</v>
      </c>
      <c r="AI79" s="44">
        <f t="shared" si="23"/>
        <v>3.5000000000000003E-2</v>
      </c>
      <c r="AJ79" s="44">
        <f t="shared" si="23"/>
        <v>1E-3</v>
      </c>
      <c r="AK79" s="44">
        <f t="shared" si="23"/>
        <v>0</v>
      </c>
      <c r="AL79" s="44">
        <f t="shared" si="23"/>
        <v>0</v>
      </c>
      <c r="AM79" s="44">
        <f t="shared" si="23"/>
        <v>0</v>
      </c>
      <c r="AN79" s="44">
        <f t="shared" si="23"/>
        <v>0</v>
      </c>
      <c r="AO79" s="44">
        <f t="shared" si="23"/>
        <v>0</v>
      </c>
      <c r="AP79" s="44">
        <f t="shared" si="23"/>
        <v>0</v>
      </c>
      <c r="AQ79" s="44">
        <f t="shared" si="23"/>
        <v>0</v>
      </c>
      <c r="AR79" s="44">
        <f t="shared" si="23"/>
        <v>0</v>
      </c>
      <c r="AS79" s="44">
        <f t="shared" si="23"/>
        <v>0</v>
      </c>
      <c r="AT79" s="44">
        <f t="shared" si="23"/>
        <v>0</v>
      </c>
      <c r="AU79" s="44">
        <f t="shared" si="23"/>
        <v>0</v>
      </c>
      <c r="AV79" s="44">
        <f t="shared" si="23"/>
        <v>0</v>
      </c>
      <c r="AW79" s="44">
        <f t="shared" si="23"/>
        <v>0</v>
      </c>
      <c r="AX79" s="44">
        <f t="shared" si="23"/>
        <v>0</v>
      </c>
      <c r="AY79" s="44">
        <f t="shared" si="23"/>
        <v>0</v>
      </c>
      <c r="AZ79" s="44">
        <f t="shared" si="23"/>
        <v>4.1999999999999997E-3</v>
      </c>
      <c r="BA79" s="44">
        <f t="shared" si="23"/>
        <v>0.03</v>
      </c>
      <c r="BB79" s="44">
        <f t="shared" si="23"/>
        <v>2.1999999999999999E-2</v>
      </c>
      <c r="BC79" s="44">
        <f t="shared" si="23"/>
        <v>1.7000000000000001E-2</v>
      </c>
      <c r="BD79" s="44">
        <f t="shared" si="23"/>
        <v>0</v>
      </c>
      <c r="BE79" s="44">
        <f t="shared" si="23"/>
        <v>0</v>
      </c>
      <c r="BF79" s="44">
        <f t="shared" si="23"/>
        <v>0</v>
      </c>
      <c r="BG79" s="44">
        <f t="shared" si="23"/>
        <v>0.17</v>
      </c>
      <c r="BH79" s="44">
        <f t="shared" si="23"/>
        <v>1.4999999999999999E-2</v>
      </c>
      <c r="BI79" s="44">
        <f t="shared" si="23"/>
        <v>1.4999999999999999E-2</v>
      </c>
      <c r="BJ79" s="44">
        <f t="shared" si="23"/>
        <v>4.4999999999999998E-2</v>
      </c>
      <c r="BK79" s="44">
        <f t="shared" si="23"/>
        <v>0</v>
      </c>
      <c r="BL79" s="44">
        <f t="shared" si="23"/>
        <v>0</v>
      </c>
      <c r="BM79" s="44">
        <f t="shared" si="23"/>
        <v>2E-3</v>
      </c>
      <c r="BN79" s="44">
        <f t="shared" si="23"/>
        <v>4.5000000000000005E-3</v>
      </c>
      <c r="BO79" s="44">
        <f t="shared" si="23"/>
        <v>5.0000000000000002E-5</v>
      </c>
    </row>
    <row r="81" spans="1:69" ht="17.399999999999999" x14ac:dyDescent="0.35">
      <c r="A81" s="27"/>
      <c r="B81" s="28" t="s">
        <v>28</v>
      </c>
      <c r="C81" s="29" t="s">
        <v>29</v>
      </c>
      <c r="D81" s="30">
        <f>D63</f>
        <v>72.72</v>
      </c>
      <c r="E81" s="30">
        <f t="shared" ref="E81:BO81" si="24">E63</f>
        <v>76</v>
      </c>
      <c r="F81" s="30">
        <f t="shared" si="24"/>
        <v>85</v>
      </c>
      <c r="G81" s="30">
        <f t="shared" si="24"/>
        <v>596</v>
      </c>
      <c r="H81" s="30">
        <f t="shared" si="24"/>
        <v>1410</v>
      </c>
      <c r="I81" s="30">
        <f t="shared" si="24"/>
        <v>720</v>
      </c>
      <c r="J81" s="30">
        <f t="shared" si="24"/>
        <v>74.92</v>
      </c>
      <c r="K81" s="30">
        <f t="shared" si="24"/>
        <v>874.38</v>
      </c>
      <c r="L81" s="30">
        <f t="shared" si="24"/>
        <v>210.89</v>
      </c>
      <c r="M81" s="30">
        <f t="shared" si="24"/>
        <v>585</v>
      </c>
      <c r="N81" s="30">
        <f t="shared" si="24"/>
        <v>104.38</v>
      </c>
      <c r="O81" s="30">
        <f t="shared" si="24"/>
        <v>331.24</v>
      </c>
      <c r="P81" s="30">
        <f t="shared" si="24"/>
        <v>373.68</v>
      </c>
      <c r="Q81" s="30">
        <f t="shared" si="24"/>
        <v>400</v>
      </c>
      <c r="R81" s="30">
        <f t="shared" si="24"/>
        <v>0</v>
      </c>
      <c r="S81" s="30">
        <f t="shared" si="24"/>
        <v>0</v>
      </c>
      <c r="T81" s="30">
        <f t="shared" si="24"/>
        <v>0</v>
      </c>
      <c r="U81" s="30">
        <f t="shared" si="24"/>
        <v>792</v>
      </c>
      <c r="V81" s="30">
        <f t="shared" si="24"/>
        <v>352.56</v>
      </c>
      <c r="W81" s="30">
        <f>W63</f>
        <v>119</v>
      </c>
      <c r="X81" s="30">
        <f t="shared" si="24"/>
        <v>12.9</v>
      </c>
      <c r="Y81" s="30">
        <f t="shared" si="24"/>
        <v>0</v>
      </c>
      <c r="Z81" s="30">
        <f t="shared" si="24"/>
        <v>450</v>
      </c>
      <c r="AA81" s="30">
        <f t="shared" si="24"/>
        <v>381</v>
      </c>
      <c r="AB81" s="30">
        <f t="shared" si="24"/>
        <v>429</v>
      </c>
      <c r="AC81" s="30">
        <f t="shared" si="24"/>
        <v>261</v>
      </c>
      <c r="AD81" s="30">
        <f t="shared" si="24"/>
        <v>125</v>
      </c>
      <c r="AE81" s="30">
        <f t="shared" si="24"/>
        <v>399</v>
      </c>
      <c r="AF81" s="30">
        <f t="shared" si="24"/>
        <v>159</v>
      </c>
      <c r="AG81" s="30">
        <f t="shared" si="24"/>
        <v>227.27</v>
      </c>
      <c r="AH81" s="30">
        <f t="shared" si="24"/>
        <v>68.2</v>
      </c>
      <c r="AI81" s="30">
        <f t="shared" si="24"/>
        <v>59.25</v>
      </c>
      <c r="AJ81" s="30">
        <f t="shared" si="24"/>
        <v>43.4</v>
      </c>
      <c r="AK81" s="30">
        <f t="shared" si="24"/>
        <v>190</v>
      </c>
      <c r="AL81" s="30">
        <f t="shared" si="24"/>
        <v>207</v>
      </c>
      <c r="AM81" s="30">
        <f t="shared" si="24"/>
        <v>345.99</v>
      </c>
      <c r="AN81" s="30">
        <f t="shared" si="24"/>
        <v>300</v>
      </c>
      <c r="AO81" s="30">
        <f t="shared" si="24"/>
        <v>0</v>
      </c>
      <c r="AP81" s="30">
        <f t="shared" si="24"/>
        <v>216.1</v>
      </c>
      <c r="AQ81" s="30">
        <f t="shared" si="24"/>
        <v>63.75</v>
      </c>
      <c r="AR81" s="30">
        <f t="shared" si="24"/>
        <v>65.33</v>
      </c>
      <c r="AS81" s="30">
        <f t="shared" si="24"/>
        <v>76</v>
      </c>
      <c r="AT81" s="30">
        <f t="shared" si="24"/>
        <v>67.14</v>
      </c>
      <c r="AU81" s="30">
        <f t="shared" si="24"/>
        <v>69.33</v>
      </c>
      <c r="AV81" s="30">
        <f t="shared" si="24"/>
        <v>51.25</v>
      </c>
      <c r="AW81" s="30">
        <f t="shared" si="24"/>
        <v>77.14</v>
      </c>
      <c r="AX81" s="30">
        <f t="shared" si="24"/>
        <v>68</v>
      </c>
      <c r="AY81" s="30">
        <f t="shared" si="24"/>
        <v>60</v>
      </c>
      <c r="AZ81" s="30">
        <f t="shared" si="24"/>
        <v>137.33000000000001</v>
      </c>
      <c r="BA81" s="30">
        <f t="shared" si="24"/>
        <v>296</v>
      </c>
      <c r="BB81" s="30">
        <f t="shared" si="24"/>
        <v>513</v>
      </c>
      <c r="BC81" s="30">
        <f t="shared" si="24"/>
        <v>558</v>
      </c>
      <c r="BD81" s="30">
        <f t="shared" si="24"/>
        <v>261</v>
      </c>
      <c r="BE81" s="30">
        <f t="shared" si="24"/>
        <v>399</v>
      </c>
      <c r="BF81" s="30">
        <f t="shared" si="24"/>
        <v>0</v>
      </c>
      <c r="BG81" s="30">
        <f t="shared" si="24"/>
        <v>27</v>
      </c>
      <c r="BH81" s="30">
        <f t="shared" si="24"/>
        <v>47</v>
      </c>
      <c r="BI81" s="30">
        <f t="shared" si="24"/>
        <v>26</v>
      </c>
      <c r="BJ81" s="30">
        <f t="shared" si="24"/>
        <v>51</v>
      </c>
      <c r="BK81" s="30">
        <f t="shared" si="24"/>
        <v>62</v>
      </c>
      <c r="BL81" s="30">
        <f t="shared" si="24"/>
        <v>314</v>
      </c>
      <c r="BM81" s="30">
        <f t="shared" si="24"/>
        <v>138.88</v>
      </c>
      <c r="BN81" s="30">
        <f t="shared" si="24"/>
        <v>22</v>
      </c>
      <c r="BO81" s="30">
        <f t="shared" si="24"/>
        <v>0</v>
      </c>
    </row>
    <row r="82" spans="1:69" ht="17.399999999999999" x14ac:dyDescent="0.35">
      <c r="B82" s="31" t="s">
        <v>30</v>
      </c>
      <c r="C82" s="32" t="s">
        <v>29</v>
      </c>
      <c r="D82" s="33">
        <f>D81/1000</f>
        <v>7.2719999999999993E-2</v>
      </c>
      <c r="E82" s="33">
        <f t="shared" ref="E82:BO82" si="25">E81/1000</f>
        <v>7.5999999999999998E-2</v>
      </c>
      <c r="F82" s="33">
        <f t="shared" si="25"/>
        <v>8.5000000000000006E-2</v>
      </c>
      <c r="G82" s="33">
        <f t="shared" si="25"/>
        <v>0.59599999999999997</v>
      </c>
      <c r="H82" s="33">
        <f t="shared" si="25"/>
        <v>1.41</v>
      </c>
      <c r="I82" s="33">
        <f t="shared" si="25"/>
        <v>0.72</v>
      </c>
      <c r="J82" s="33">
        <f t="shared" si="25"/>
        <v>7.492E-2</v>
      </c>
      <c r="K82" s="33">
        <f t="shared" si="25"/>
        <v>0.87438000000000005</v>
      </c>
      <c r="L82" s="33">
        <f t="shared" si="25"/>
        <v>0.21088999999999999</v>
      </c>
      <c r="M82" s="33">
        <f t="shared" si="25"/>
        <v>0.58499999999999996</v>
      </c>
      <c r="N82" s="33">
        <f t="shared" si="25"/>
        <v>0.10438</v>
      </c>
      <c r="O82" s="33">
        <f t="shared" si="25"/>
        <v>0.33124000000000003</v>
      </c>
      <c r="P82" s="33">
        <f t="shared" si="25"/>
        <v>0.37368000000000001</v>
      </c>
      <c r="Q82" s="33">
        <f t="shared" si="25"/>
        <v>0.4</v>
      </c>
      <c r="R82" s="33">
        <f t="shared" si="25"/>
        <v>0</v>
      </c>
      <c r="S82" s="33">
        <f t="shared" si="25"/>
        <v>0</v>
      </c>
      <c r="T82" s="33">
        <f t="shared" si="25"/>
        <v>0</v>
      </c>
      <c r="U82" s="33">
        <f t="shared" si="25"/>
        <v>0.79200000000000004</v>
      </c>
      <c r="V82" s="33">
        <f t="shared" si="25"/>
        <v>0.35255999999999998</v>
      </c>
      <c r="W82" s="33">
        <f>W81/1000</f>
        <v>0.11899999999999999</v>
      </c>
      <c r="X82" s="33">
        <f t="shared" si="25"/>
        <v>1.29E-2</v>
      </c>
      <c r="Y82" s="33">
        <f t="shared" si="25"/>
        <v>0</v>
      </c>
      <c r="Z82" s="33">
        <f t="shared" si="25"/>
        <v>0.45</v>
      </c>
      <c r="AA82" s="33">
        <f t="shared" si="25"/>
        <v>0.38100000000000001</v>
      </c>
      <c r="AB82" s="33">
        <f t="shared" si="25"/>
        <v>0.42899999999999999</v>
      </c>
      <c r="AC82" s="33">
        <f t="shared" si="25"/>
        <v>0.26100000000000001</v>
      </c>
      <c r="AD82" s="33">
        <f t="shared" si="25"/>
        <v>0.125</v>
      </c>
      <c r="AE82" s="33">
        <f t="shared" si="25"/>
        <v>0.39900000000000002</v>
      </c>
      <c r="AF82" s="33">
        <f t="shared" si="25"/>
        <v>0.159</v>
      </c>
      <c r="AG82" s="33">
        <f t="shared" si="25"/>
        <v>0.22727</v>
      </c>
      <c r="AH82" s="33">
        <f t="shared" si="25"/>
        <v>6.8199999999999997E-2</v>
      </c>
      <c r="AI82" s="33">
        <f t="shared" si="25"/>
        <v>5.9249999999999997E-2</v>
      </c>
      <c r="AJ82" s="33">
        <f t="shared" si="25"/>
        <v>4.3400000000000001E-2</v>
      </c>
      <c r="AK82" s="33">
        <f t="shared" si="25"/>
        <v>0.19</v>
      </c>
      <c r="AL82" s="33">
        <f t="shared" si="25"/>
        <v>0.20699999999999999</v>
      </c>
      <c r="AM82" s="33">
        <f t="shared" si="25"/>
        <v>0.34599000000000002</v>
      </c>
      <c r="AN82" s="33">
        <f t="shared" si="25"/>
        <v>0.3</v>
      </c>
      <c r="AO82" s="33">
        <f t="shared" si="25"/>
        <v>0</v>
      </c>
      <c r="AP82" s="33">
        <f t="shared" si="25"/>
        <v>0.21609999999999999</v>
      </c>
      <c r="AQ82" s="33">
        <f t="shared" si="25"/>
        <v>6.3750000000000001E-2</v>
      </c>
      <c r="AR82" s="33">
        <f t="shared" si="25"/>
        <v>6.5329999999999999E-2</v>
      </c>
      <c r="AS82" s="33">
        <f t="shared" si="25"/>
        <v>7.5999999999999998E-2</v>
      </c>
      <c r="AT82" s="33">
        <f t="shared" si="25"/>
        <v>6.7140000000000005E-2</v>
      </c>
      <c r="AU82" s="33">
        <f t="shared" si="25"/>
        <v>6.9330000000000003E-2</v>
      </c>
      <c r="AV82" s="33">
        <f t="shared" si="25"/>
        <v>5.1249999999999997E-2</v>
      </c>
      <c r="AW82" s="33">
        <f t="shared" si="25"/>
        <v>7.714E-2</v>
      </c>
      <c r="AX82" s="33">
        <f t="shared" si="25"/>
        <v>6.8000000000000005E-2</v>
      </c>
      <c r="AY82" s="33">
        <f t="shared" si="25"/>
        <v>0.06</v>
      </c>
      <c r="AZ82" s="33">
        <f t="shared" si="25"/>
        <v>0.13733000000000001</v>
      </c>
      <c r="BA82" s="33">
        <f t="shared" si="25"/>
        <v>0.29599999999999999</v>
      </c>
      <c r="BB82" s="33">
        <f t="shared" si="25"/>
        <v>0.51300000000000001</v>
      </c>
      <c r="BC82" s="33">
        <f t="shared" si="25"/>
        <v>0.55800000000000005</v>
      </c>
      <c r="BD82" s="33">
        <f t="shared" si="25"/>
        <v>0.26100000000000001</v>
      </c>
      <c r="BE82" s="33">
        <f t="shared" si="25"/>
        <v>0.39900000000000002</v>
      </c>
      <c r="BF82" s="33">
        <f t="shared" si="25"/>
        <v>0</v>
      </c>
      <c r="BG82" s="33">
        <f t="shared" si="25"/>
        <v>2.7E-2</v>
      </c>
      <c r="BH82" s="33">
        <f t="shared" si="25"/>
        <v>4.7E-2</v>
      </c>
      <c r="BI82" s="33">
        <f t="shared" si="25"/>
        <v>2.5999999999999999E-2</v>
      </c>
      <c r="BJ82" s="33">
        <f t="shared" si="25"/>
        <v>5.0999999999999997E-2</v>
      </c>
      <c r="BK82" s="33">
        <f t="shared" si="25"/>
        <v>6.2E-2</v>
      </c>
      <c r="BL82" s="33">
        <f t="shared" si="25"/>
        <v>0.314</v>
      </c>
      <c r="BM82" s="33">
        <f t="shared" si="25"/>
        <v>0.13888</v>
      </c>
      <c r="BN82" s="33">
        <f t="shared" si="25"/>
        <v>2.1999999999999999E-2</v>
      </c>
      <c r="BO82" s="33">
        <f t="shared" si="25"/>
        <v>0</v>
      </c>
    </row>
    <row r="83" spans="1:69" ht="17.399999999999999" x14ac:dyDescent="0.35">
      <c r="A83" s="34"/>
      <c r="B83" s="35" t="s">
        <v>31</v>
      </c>
      <c r="C83" s="97"/>
      <c r="D83" s="36">
        <f>D79*D81</f>
        <v>2.1816</v>
      </c>
      <c r="E83" s="36">
        <f t="shared" ref="E83:BO83" si="26">E79*E81</f>
        <v>3.42</v>
      </c>
      <c r="F83" s="36">
        <f t="shared" si="26"/>
        <v>0.85</v>
      </c>
      <c r="G83" s="36">
        <f t="shared" si="26"/>
        <v>0</v>
      </c>
      <c r="H83" s="36">
        <f t="shared" si="26"/>
        <v>0</v>
      </c>
      <c r="I83" s="36">
        <f t="shared" si="26"/>
        <v>0</v>
      </c>
      <c r="J83" s="36">
        <f t="shared" si="26"/>
        <v>0</v>
      </c>
      <c r="K83" s="36">
        <f t="shared" si="26"/>
        <v>6.12066</v>
      </c>
      <c r="L83" s="36">
        <f t="shared" si="26"/>
        <v>2.5306799999999998</v>
      </c>
      <c r="M83" s="36">
        <f t="shared" si="26"/>
        <v>0</v>
      </c>
      <c r="N83" s="36">
        <f t="shared" si="26"/>
        <v>0</v>
      </c>
      <c r="O83" s="36">
        <f t="shared" si="26"/>
        <v>0</v>
      </c>
      <c r="P83" s="36">
        <f t="shared" si="26"/>
        <v>0</v>
      </c>
      <c r="Q83" s="36">
        <f t="shared" si="26"/>
        <v>0</v>
      </c>
      <c r="R83" s="36">
        <f t="shared" si="26"/>
        <v>0</v>
      </c>
      <c r="S83" s="36">
        <f t="shared" si="26"/>
        <v>0</v>
      </c>
      <c r="T83" s="36">
        <f t="shared" si="26"/>
        <v>0</v>
      </c>
      <c r="U83" s="36">
        <f t="shared" si="26"/>
        <v>0</v>
      </c>
      <c r="V83" s="36">
        <f t="shared" si="26"/>
        <v>0</v>
      </c>
      <c r="W83" s="36">
        <f>W79*W81</f>
        <v>0</v>
      </c>
      <c r="X83" s="36">
        <f t="shared" si="26"/>
        <v>387</v>
      </c>
      <c r="Y83" s="36">
        <f t="shared" si="26"/>
        <v>0</v>
      </c>
      <c r="Z83" s="36">
        <f t="shared" si="26"/>
        <v>0</v>
      </c>
      <c r="AA83" s="36">
        <f t="shared" si="26"/>
        <v>3.81</v>
      </c>
      <c r="AB83" s="36">
        <f t="shared" si="26"/>
        <v>0</v>
      </c>
      <c r="AC83" s="36">
        <f t="shared" si="26"/>
        <v>0</v>
      </c>
      <c r="AD83" s="36">
        <f t="shared" si="26"/>
        <v>0</v>
      </c>
      <c r="AE83" s="36">
        <f t="shared" si="26"/>
        <v>0</v>
      </c>
      <c r="AF83" s="36">
        <f t="shared" si="26"/>
        <v>0</v>
      </c>
      <c r="AG83" s="36">
        <f t="shared" si="26"/>
        <v>0</v>
      </c>
      <c r="AH83" s="36">
        <f t="shared" si="26"/>
        <v>0</v>
      </c>
      <c r="AI83" s="36">
        <f t="shared" si="26"/>
        <v>2.07375</v>
      </c>
      <c r="AJ83" s="36">
        <f t="shared" si="26"/>
        <v>4.3400000000000001E-2</v>
      </c>
      <c r="AK83" s="36">
        <f t="shared" si="26"/>
        <v>0</v>
      </c>
      <c r="AL83" s="36">
        <f t="shared" si="26"/>
        <v>0</v>
      </c>
      <c r="AM83" s="36">
        <f t="shared" si="26"/>
        <v>0</v>
      </c>
      <c r="AN83" s="36">
        <f t="shared" si="26"/>
        <v>0</v>
      </c>
      <c r="AO83" s="36">
        <f t="shared" si="26"/>
        <v>0</v>
      </c>
      <c r="AP83" s="36">
        <f t="shared" si="26"/>
        <v>0</v>
      </c>
      <c r="AQ83" s="36">
        <f t="shared" si="26"/>
        <v>0</v>
      </c>
      <c r="AR83" s="36">
        <f t="shared" si="26"/>
        <v>0</v>
      </c>
      <c r="AS83" s="36">
        <f t="shared" si="26"/>
        <v>0</v>
      </c>
      <c r="AT83" s="36">
        <f t="shared" si="26"/>
        <v>0</v>
      </c>
      <c r="AU83" s="36">
        <f t="shared" si="26"/>
        <v>0</v>
      </c>
      <c r="AV83" s="36">
        <f t="shared" si="26"/>
        <v>0</v>
      </c>
      <c r="AW83" s="36">
        <f t="shared" si="26"/>
        <v>0</v>
      </c>
      <c r="AX83" s="36">
        <f t="shared" si="26"/>
        <v>0</v>
      </c>
      <c r="AY83" s="36">
        <f t="shared" si="26"/>
        <v>0</v>
      </c>
      <c r="AZ83" s="36">
        <f t="shared" si="26"/>
        <v>0.57678600000000002</v>
      </c>
      <c r="BA83" s="36">
        <f t="shared" si="26"/>
        <v>8.879999999999999</v>
      </c>
      <c r="BB83" s="36">
        <f t="shared" si="26"/>
        <v>11.286</v>
      </c>
      <c r="BC83" s="36">
        <f t="shared" si="26"/>
        <v>9.4860000000000007</v>
      </c>
      <c r="BD83" s="36">
        <f t="shared" si="26"/>
        <v>0</v>
      </c>
      <c r="BE83" s="36">
        <f t="shared" si="26"/>
        <v>0</v>
      </c>
      <c r="BF83" s="36">
        <f t="shared" si="26"/>
        <v>0</v>
      </c>
      <c r="BG83" s="36">
        <f t="shared" si="26"/>
        <v>4.5900000000000007</v>
      </c>
      <c r="BH83" s="36">
        <f t="shared" si="26"/>
        <v>0.70499999999999996</v>
      </c>
      <c r="BI83" s="36">
        <f t="shared" si="26"/>
        <v>0.39</v>
      </c>
      <c r="BJ83" s="36">
        <f t="shared" si="26"/>
        <v>2.2949999999999999</v>
      </c>
      <c r="BK83" s="36">
        <f t="shared" si="26"/>
        <v>0</v>
      </c>
      <c r="BL83" s="36">
        <f t="shared" si="26"/>
        <v>0</v>
      </c>
      <c r="BM83" s="36">
        <f t="shared" si="26"/>
        <v>0.27776000000000001</v>
      </c>
      <c r="BN83" s="36">
        <f t="shared" si="26"/>
        <v>9.9000000000000005E-2</v>
      </c>
      <c r="BO83" s="36">
        <f t="shared" si="26"/>
        <v>0</v>
      </c>
      <c r="BP83" s="37">
        <f>SUM(D83:BN83)</f>
        <v>446.61563599999999</v>
      </c>
      <c r="BQ83" s="38">
        <f>BP83/$C$9</f>
        <v>446.61563599999999</v>
      </c>
    </row>
    <row r="84" spans="1:69" ht="17.399999999999999" x14ac:dyDescent="0.35">
      <c r="A84" s="34"/>
      <c r="B84" s="35" t="s">
        <v>32</v>
      </c>
      <c r="C84" s="97"/>
      <c r="D84" s="36">
        <f>D79*D81</f>
        <v>2.1816</v>
      </c>
      <c r="E84" s="36">
        <f t="shared" ref="E84:BO84" si="27">E79*E81</f>
        <v>3.42</v>
      </c>
      <c r="F84" s="36">
        <f t="shared" si="27"/>
        <v>0.85</v>
      </c>
      <c r="G84" s="36">
        <f t="shared" si="27"/>
        <v>0</v>
      </c>
      <c r="H84" s="36">
        <f t="shared" si="27"/>
        <v>0</v>
      </c>
      <c r="I84" s="36">
        <f t="shared" si="27"/>
        <v>0</v>
      </c>
      <c r="J84" s="36">
        <f t="shared" si="27"/>
        <v>0</v>
      </c>
      <c r="K84" s="36">
        <f t="shared" si="27"/>
        <v>6.12066</v>
      </c>
      <c r="L84" s="36">
        <f t="shared" si="27"/>
        <v>2.5306799999999998</v>
      </c>
      <c r="M84" s="36">
        <f t="shared" si="27"/>
        <v>0</v>
      </c>
      <c r="N84" s="36">
        <f t="shared" si="27"/>
        <v>0</v>
      </c>
      <c r="O84" s="36">
        <f t="shared" si="27"/>
        <v>0</v>
      </c>
      <c r="P84" s="36">
        <f t="shared" si="27"/>
        <v>0</v>
      </c>
      <c r="Q84" s="36">
        <f t="shared" si="27"/>
        <v>0</v>
      </c>
      <c r="R84" s="36">
        <f t="shared" si="27"/>
        <v>0</v>
      </c>
      <c r="S84" s="36">
        <f t="shared" si="27"/>
        <v>0</v>
      </c>
      <c r="T84" s="36">
        <f t="shared" si="27"/>
        <v>0</v>
      </c>
      <c r="U84" s="36">
        <f t="shared" si="27"/>
        <v>0</v>
      </c>
      <c r="V84" s="36">
        <f t="shared" si="27"/>
        <v>0</v>
      </c>
      <c r="W84" s="36">
        <f>W79*W81</f>
        <v>0</v>
      </c>
      <c r="X84" s="36">
        <f t="shared" si="27"/>
        <v>387</v>
      </c>
      <c r="Y84" s="36">
        <f t="shared" si="27"/>
        <v>0</v>
      </c>
      <c r="Z84" s="36">
        <f t="shared" si="27"/>
        <v>0</v>
      </c>
      <c r="AA84" s="36">
        <f t="shared" si="27"/>
        <v>3.81</v>
      </c>
      <c r="AB84" s="36">
        <f t="shared" si="27"/>
        <v>0</v>
      </c>
      <c r="AC84" s="36">
        <f t="shared" si="27"/>
        <v>0</v>
      </c>
      <c r="AD84" s="36">
        <f t="shared" si="27"/>
        <v>0</v>
      </c>
      <c r="AE84" s="36">
        <f t="shared" si="27"/>
        <v>0</v>
      </c>
      <c r="AF84" s="36">
        <f t="shared" si="27"/>
        <v>0</v>
      </c>
      <c r="AG84" s="36">
        <f t="shared" si="27"/>
        <v>0</v>
      </c>
      <c r="AH84" s="36">
        <f t="shared" si="27"/>
        <v>0</v>
      </c>
      <c r="AI84" s="36">
        <f t="shared" si="27"/>
        <v>2.07375</v>
      </c>
      <c r="AJ84" s="36">
        <f t="shared" si="27"/>
        <v>4.3400000000000001E-2</v>
      </c>
      <c r="AK84" s="36">
        <f t="shared" si="27"/>
        <v>0</v>
      </c>
      <c r="AL84" s="36">
        <f t="shared" si="27"/>
        <v>0</v>
      </c>
      <c r="AM84" s="36">
        <f t="shared" si="27"/>
        <v>0</v>
      </c>
      <c r="AN84" s="36">
        <f t="shared" si="27"/>
        <v>0</v>
      </c>
      <c r="AO84" s="36">
        <f t="shared" si="27"/>
        <v>0</v>
      </c>
      <c r="AP84" s="36">
        <f t="shared" si="27"/>
        <v>0</v>
      </c>
      <c r="AQ84" s="36">
        <f t="shared" si="27"/>
        <v>0</v>
      </c>
      <c r="AR84" s="36">
        <f t="shared" si="27"/>
        <v>0</v>
      </c>
      <c r="AS84" s="36">
        <f t="shared" si="27"/>
        <v>0</v>
      </c>
      <c r="AT84" s="36">
        <f t="shared" si="27"/>
        <v>0</v>
      </c>
      <c r="AU84" s="36">
        <f t="shared" si="27"/>
        <v>0</v>
      </c>
      <c r="AV84" s="36">
        <f t="shared" si="27"/>
        <v>0</v>
      </c>
      <c r="AW84" s="36">
        <f t="shared" si="27"/>
        <v>0</v>
      </c>
      <c r="AX84" s="36">
        <f t="shared" si="27"/>
        <v>0</v>
      </c>
      <c r="AY84" s="36">
        <f t="shared" si="27"/>
        <v>0</v>
      </c>
      <c r="AZ84" s="36">
        <f t="shared" si="27"/>
        <v>0.57678600000000002</v>
      </c>
      <c r="BA84" s="36">
        <f t="shared" si="27"/>
        <v>8.879999999999999</v>
      </c>
      <c r="BB84" s="36">
        <f t="shared" si="27"/>
        <v>11.286</v>
      </c>
      <c r="BC84" s="36">
        <f t="shared" si="27"/>
        <v>9.4860000000000007</v>
      </c>
      <c r="BD84" s="36">
        <f t="shared" si="27"/>
        <v>0</v>
      </c>
      <c r="BE84" s="36">
        <f t="shared" si="27"/>
        <v>0</v>
      </c>
      <c r="BF84" s="36">
        <f t="shared" si="27"/>
        <v>0</v>
      </c>
      <c r="BG84" s="36">
        <f t="shared" si="27"/>
        <v>4.5900000000000007</v>
      </c>
      <c r="BH84" s="36">
        <f t="shared" si="27"/>
        <v>0.70499999999999996</v>
      </c>
      <c r="BI84" s="36">
        <f t="shared" si="27"/>
        <v>0.39</v>
      </c>
      <c r="BJ84" s="36">
        <f t="shared" si="27"/>
        <v>2.2949999999999999</v>
      </c>
      <c r="BK84" s="36">
        <f t="shared" si="27"/>
        <v>0</v>
      </c>
      <c r="BL84" s="36">
        <f t="shared" si="27"/>
        <v>0</v>
      </c>
      <c r="BM84" s="36">
        <f t="shared" si="27"/>
        <v>0.27776000000000001</v>
      </c>
      <c r="BN84" s="36">
        <f t="shared" si="27"/>
        <v>9.9000000000000005E-2</v>
      </c>
      <c r="BO84" s="36">
        <f t="shared" si="27"/>
        <v>0</v>
      </c>
      <c r="BP84" s="37">
        <f>SUM(D84:BN84)</f>
        <v>446.61563599999999</v>
      </c>
      <c r="BQ84" s="38">
        <f>BP84/$C$9</f>
        <v>446.61563599999999</v>
      </c>
    </row>
    <row r="86" spans="1:69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69" ht="15" customHeight="1" x14ac:dyDescent="0.3">
      <c r="A87" s="88"/>
      <c r="B87" s="42" t="s">
        <v>3</v>
      </c>
      <c r="C87" s="90" t="s">
        <v>4</v>
      </c>
      <c r="D87" s="92" t="str">
        <f t="shared" ref="D87:AC87" si="28">D69</f>
        <v>Хлеб пшеничный</v>
      </c>
      <c r="E87" s="92" t="str">
        <f t="shared" si="28"/>
        <v>Хлеб ржано-пшеничный</v>
      </c>
      <c r="F87" s="92" t="str">
        <f t="shared" si="28"/>
        <v>Сахар</v>
      </c>
      <c r="G87" s="92" t="str">
        <f t="shared" si="28"/>
        <v>Чай</v>
      </c>
      <c r="H87" s="92" t="str">
        <f t="shared" si="28"/>
        <v>Какао</v>
      </c>
      <c r="I87" s="92" t="str">
        <f t="shared" si="28"/>
        <v>Кофейный напиток</v>
      </c>
      <c r="J87" s="92" t="str">
        <f t="shared" si="28"/>
        <v>Молоко 2,5%</v>
      </c>
      <c r="K87" s="92" t="str">
        <f t="shared" si="28"/>
        <v>Масло сливочное</v>
      </c>
      <c r="L87" s="92" t="str">
        <f t="shared" si="28"/>
        <v>Сметана 15%</v>
      </c>
      <c r="M87" s="92" t="str">
        <f t="shared" si="28"/>
        <v>Молоко сухое</v>
      </c>
      <c r="N87" s="92" t="str">
        <f t="shared" si="28"/>
        <v>Снежок 2,5 %</v>
      </c>
      <c r="O87" s="92" t="str">
        <f t="shared" si="28"/>
        <v>Творог 5%</v>
      </c>
      <c r="P87" s="92" t="str">
        <f t="shared" si="28"/>
        <v>Молоко сгущенное</v>
      </c>
      <c r="Q87" s="92" t="str">
        <f t="shared" si="28"/>
        <v xml:space="preserve">Джем Сава </v>
      </c>
      <c r="R87" s="92" t="str">
        <f t="shared" si="28"/>
        <v>Сыр</v>
      </c>
      <c r="S87" s="92" t="str">
        <f t="shared" si="28"/>
        <v>Зеленый горошек</v>
      </c>
      <c r="T87" s="92" t="str">
        <f t="shared" si="28"/>
        <v>Кукуруза консервирован.</v>
      </c>
      <c r="U87" s="92" t="str">
        <f t="shared" si="28"/>
        <v>Консервы рыбные</v>
      </c>
      <c r="V87" s="92" t="str">
        <f t="shared" si="28"/>
        <v>Огурцы консервирован.</v>
      </c>
      <c r="W87" s="76"/>
      <c r="X87" s="92" t="str">
        <f t="shared" si="28"/>
        <v>Яйцо</v>
      </c>
      <c r="Y87" s="92" t="str">
        <f t="shared" si="28"/>
        <v>Икра кабачковая</v>
      </c>
      <c r="Z87" s="92" t="str">
        <f t="shared" si="28"/>
        <v>Изюм</v>
      </c>
      <c r="AA87" s="92" t="str">
        <f t="shared" si="28"/>
        <v>Курага</v>
      </c>
      <c r="AB87" s="92" t="str">
        <f t="shared" si="28"/>
        <v>Чернослив</v>
      </c>
      <c r="AC87" s="92" t="str">
        <f t="shared" si="28"/>
        <v>Шиповник</v>
      </c>
      <c r="AD87" s="92" t="str">
        <f>AD69</f>
        <v>Сухофрукты</v>
      </c>
      <c r="AE87" s="92" t="str">
        <f>AE69</f>
        <v>Ягода свежемороженная</v>
      </c>
      <c r="AF87" s="92" t="str">
        <f>AF69</f>
        <v>Лимон</v>
      </c>
      <c r="AG87" s="92" t="str">
        <f>AG69</f>
        <v>Кисель</v>
      </c>
      <c r="AH87" s="92" t="str">
        <f>AH69</f>
        <v xml:space="preserve">Сок </v>
      </c>
      <c r="AI87" s="92" t="str">
        <f t="shared" ref="AI87:BO87" si="29">AI69</f>
        <v>Макаронные изделия</v>
      </c>
      <c r="AJ87" s="92" t="str">
        <f t="shared" si="29"/>
        <v>Мука</v>
      </c>
      <c r="AK87" s="92" t="str">
        <f t="shared" si="29"/>
        <v>Дрожжи</v>
      </c>
      <c r="AL87" s="92" t="str">
        <f t="shared" si="29"/>
        <v>Печенье</v>
      </c>
      <c r="AM87" s="92" t="str">
        <f t="shared" si="29"/>
        <v>Пряники</v>
      </c>
      <c r="AN87" s="92" t="str">
        <f t="shared" si="29"/>
        <v>Вафли</v>
      </c>
      <c r="AO87" s="92" t="str">
        <f t="shared" si="29"/>
        <v>Конфеты</v>
      </c>
      <c r="AP87" s="92" t="str">
        <f t="shared" si="29"/>
        <v>Повидло Сава</v>
      </c>
      <c r="AQ87" s="92" t="str">
        <f t="shared" si="29"/>
        <v>Крупа геркулес</v>
      </c>
      <c r="AR87" s="92" t="str">
        <f t="shared" si="29"/>
        <v>Крупа горох</v>
      </c>
      <c r="AS87" s="92" t="str">
        <f t="shared" si="29"/>
        <v>Крупа гречневая</v>
      </c>
      <c r="AT87" s="92" t="str">
        <f t="shared" si="29"/>
        <v>Крупа кукурузная</v>
      </c>
      <c r="AU87" s="92" t="str">
        <f t="shared" si="29"/>
        <v>Крупа манная</v>
      </c>
      <c r="AV87" s="92" t="str">
        <f t="shared" si="29"/>
        <v>Крупа перловая</v>
      </c>
      <c r="AW87" s="92" t="str">
        <f t="shared" si="29"/>
        <v>Крупа пшеничная</v>
      </c>
      <c r="AX87" s="92" t="str">
        <f t="shared" si="29"/>
        <v>Крупа пшено</v>
      </c>
      <c r="AY87" s="92" t="str">
        <f t="shared" si="29"/>
        <v>Крупа ячневая</v>
      </c>
      <c r="AZ87" s="92" t="str">
        <f t="shared" si="29"/>
        <v>Рис</v>
      </c>
      <c r="BA87" s="92" t="str">
        <f t="shared" si="29"/>
        <v>Цыпленок бройлер</v>
      </c>
      <c r="BB87" s="92" t="str">
        <f t="shared" si="29"/>
        <v>Филе куриное</v>
      </c>
      <c r="BC87" s="92" t="str">
        <f t="shared" si="29"/>
        <v>Фарш говяжий</v>
      </c>
      <c r="BD87" s="92" t="str">
        <f t="shared" si="29"/>
        <v>Печень куриная</v>
      </c>
      <c r="BE87" s="92" t="str">
        <f t="shared" si="29"/>
        <v>Филе минтая</v>
      </c>
      <c r="BF87" s="92" t="str">
        <f t="shared" si="29"/>
        <v>Филе сельди слабосол.</v>
      </c>
      <c r="BG87" s="92" t="str">
        <f t="shared" si="29"/>
        <v>Картофель</v>
      </c>
      <c r="BH87" s="92" t="str">
        <f t="shared" si="29"/>
        <v>Морковь</v>
      </c>
      <c r="BI87" s="92" t="str">
        <f t="shared" si="29"/>
        <v>Лук</v>
      </c>
      <c r="BJ87" s="92" t="str">
        <f t="shared" si="29"/>
        <v>Капуста</v>
      </c>
      <c r="BK87" s="92" t="str">
        <f t="shared" si="29"/>
        <v>Свекла</v>
      </c>
      <c r="BL87" s="92" t="str">
        <f t="shared" si="29"/>
        <v>Томатная паста</v>
      </c>
      <c r="BM87" s="92" t="str">
        <f t="shared" si="29"/>
        <v>Масло растительное</v>
      </c>
      <c r="BN87" s="92" t="str">
        <f t="shared" si="29"/>
        <v>Соль</v>
      </c>
      <c r="BO87" s="92" t="str">
        <f t="shared" si="29"/>
        <v>Аскорбиновая кислота</v>
      </c>
      <c r="BP87" s="98" t="s">
        <v>5</v>
      </c>
      <c r="BQ87" s="98" t="s">
        <v>6</v>
      </c>
    </row>
    <row r="88" spans="1:69" ht="51" customHeight="1" x14ac:dyDescent="0.3">
      <c r="A88" s="89"/>
      <c r="B88" s="7" t="s">
        <v>7</v>
      </c>
      <c r="C88" s="91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76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8"/>
      <c r="BQ88" s="98"/>
    </row>
    <row r="89" spans="1:69" x14ac:dyDescent="0.3">
      <c r="A89" s="93" t="s">
        <v>20</v>
      </c>
      <c r="B89" s="13" t="str">
        <f>B21</f>
        <v>Напиток из шиповника</v>
      </c>
      <c r="C89" s="94">
        <f>$E$6</f>
        <v>1</v>
      </c>
      <c r="D89" s="13">
        <f>D21</f>
        <v>0</v>
      </c>
      <c r="E89" s="13">
        <f t="shared" ref="E89:BO93" si="30">E21</f>
        <v>0</v>
      </c>
      <c r="F89" s="13">
        <f t="shared" si="30"/>
        <v>1.4E-2</v>
      </c>
      <c r="G89" s="13">
        <f t="shared" si="30"/>
        <v>0</v>
      </c>
      <c r="H89" s="13">
        <f t="shared" si="30"/>
        <v>0</v>
      </c>
      <c r="I89" s="13">
        <f t="shared" si="30"/>
        <v>0</v>
      </c>
      <c r="J89" s="13">
        <f t="shared" si="30"/>
        <v>0</v>
      </c>
      <c r="K89" s="13">
        <f t="shared" si="30"/>
        <v>0</v>
      </c>
      <c r="L89" s="13">
        <f t="shared" si="30"/>
        <v>0</v>
      </c>
      <c r="M89" s="13">
        <f t="shared" si="30"/>
        <v>0</v>
      </c>
      <c r="N89" s="13">
        <f t="shared" si="30"/>
        <v>0</v>
      </c>
      <c r="O89" s="13">
        <f t="shared" si="30"/>
        <v>0</v>
      </c>
      <c r="P89" s="13">
        <f t="shared" si="30"/>
        <v>0</v>
      </c>
      <c r="Q89" s="13">
        <f t="shared" si="30"/>
        <v>0</v>
      </c>
      <c r="R89" s="13">
        <f t="shared" si="30"/>
        <v>0</v>
      </c>
      <c r="S89" s="13">
        <f t="shared" si="30"/>
        <v>0</v>
      </c>
      <c r="T89" s="13">
        <f t="shared" si="30"/>
        <v>0</v>
      </c>
      <c r="U89" s="13">
        <f t="shared" si="30"/>
        <v>0</v>
      </c>
      <c r="V89" s="13">
        <f t="shared" si="30"/>
        <v>0</v>
      </c>
      <c r="W89" s="13">
        <f>W21</f>
        <v>0</v>
      </c>
      <c r="X89" s="13">
        <f t="shared" si="30"/>
        <v>0</v>
      </c>
      <c r="Y89" s="13">
        <f t="shared" si="30"/>
        <v>0</v>
      </c>
      <c r="Z89" s="13">
        <f t="shared" si="30"/>
        <v>0</v>
      </c>
      <c r="AA89" s="13">
        <f t="shared" si="30"/>
        <v>0</v>
      </c>
      <c r="AB89" s="13">
        <f t="shared" si="30"/>
        <v>0</v>
      </c>
      <c r="AC89" s="13">
        <f t="shared" si="30"/>
        <v>1.2E-2</v>
      </c>
      <c r="AD89" s="13">
        <f t="shared" si="30"/>
        <v>0</v>
      </c>
      <c r="AE89" s="13">
        <f t="shared" si="30"/>
        <v>0</v>
      </c>
      <c r="AF89" s="13">
        <f t="shared" si="30"/>
        <v>0</v>
      </c>
      <c r="AG89" s="13">
        <f t="shared" si="30"/>
        <v>0</v>
      </c>
      <c r="AH89" s="13">
        <f t="shared" si="30"/>
        <v>0</v>
      </c>
      <c r="AI89" s="13">
        <f t="shared" si="30"/>
        <v>0</v>
      </c>
      <c r="AJ89" s="13">
        <f t="shared" si="30"/>
        <v>0</v>
      </c>
      <c r="AK89" s="13">
        <f t="shared" si="30"/>
        <v>0</v>
      </c>
      <c r="AL89" s="13">
        <f t="shared" si="30"/>
        <v>0</v>
      </c>
      <c r="AM89" s="13">
        <f t="shared" si="30"/>
        <v>0</v>
      </c>
      <c r="AN89" s="13">
        <f t="shared" si="30"/>
        <v>0</v>
      </c>
      <c r="AO89" s="13">
        <f t="shared" si="30"/>
        <v>0</v>
      </c>
      <c r="AP89" s="13">
        <f t="shared" si="30"/>
        <v>0</v>
      </c>
      <c r="AQ89" s="13">
        <f t="shared" si="30"/>
        <v>0</v>
      </c>
      <c r="AR89" s="13">
        <f t="shared" si="30"/>
        <v>0</v>
      </c>
      <c r="AS89" s="13">
        <f t="shared" si="30"/>
        <v>0</v>
      </c>
      <c r="AT89" s="13">
        <f t="shared" si="30"/>
        <v>0</v>
      </c>
      <c r="AU89" s="13">
        <f t="shared" si="30"/>
        <v>0</v>
      </c>
      <c r="AV89" s="13">
        <f t="shared" si="30"/>
        <v>0</v>
      </c>
      <c r="AW89" s="13">
        <f t="shared" si="30"/>
        <v>0</v>
      </c>
      <c r="AX89" s="13">
        <f t="shared" si="30"/>
        <v>0</v>
      </c>
      <c r="AY89" s="13">
        <f t="shared" si="30"/>
        <v>0</v>
      </c>
      <c r="AZ89" s="13">
        <f t="shared" si="30"/>
        <v>0</v>
      </c>
      <c r="BA89" s="13">
        <f t="shared" si="30"/>
        <v>0</v>
      </c>
      <c r="BB89" s="13">
        <f t="shared" si="30"/>
        <v>0</v>
      </c>
      <c r="BC89" s="13">
        <f t="shared" si="30"/>
        <v>0</v>
      </c>
      <c r="BD89" s="13">
        <f t="shared" si="30"/>
        <v>0</v>
      </c>
      <c r="BE89" s="13">
        <f t="shared" si="30"/>
        <v>0</v>
      </c>
      <c r="BF89" s="13">
        <f t="shared" si="30"/>
        <v>0</v>
      </c>
      <c r="BG89" s="13">
        <f t="shared" si="30"/>
        <v>0</v>
      </c>
      <c r="BH89" s="13">
        <f t="shared" si="30"/>
        <v>0</v>
      </c>
      <c r="BI89" s="13">
        <f t="shared" si="30"/>
        <v>0</v>
      </c>
      <c r="BJ89" s="13">
        <f t="shared" si="30"/>
        <v>0</v>
      </c>
      <c r="BK89" s="13">
        <f t="shared" si="30"/>
        <v>0</v>
      </c>
      <c r="BL89" s="13">
        <f t="shared" si="30"/>
        <v>0</v>
      </c>
      <c r="BM89" s="13">
        <f t="shared" si="30"/>
        <v>0</v>
      </c>
      <c r="BN89" s="13">
        <f t="shared" si="30"/>
        <v>0</v>
      </c>
      <c r="BO89" s="13">
        <f t="shared" si="30"/>
        <v>0</v>
      </c>
    </row>
    <row r="90" spans="1:69" x14ac:dyDescent="0.3">
      <c r="A90" s="93"/>
      <c r="B90" s="13" t="str">
        <f>B22</f>
        <v>Ватрушка с повидлом</v>
      </c>
      <c r="C90" s="95"/>
      <c r="D90" s="13">
        <f>D22</f>
        <v>0</v>
      </c>
      <c r="E90" s="13">
        <f t="shared" si="30"/>
        <v>0</v>
      </c>
      <c r="F90" s="13">
        <f t="shared" si="30"/>
        <v>2E-3</v>
      </c>
      <c r="G90" s="13">
        <f t="shared" si="30"/>
        <v>0</v>
      </c>
      <c r="H90" s="13">
        <f t="shared" si="30"/>
        <v>0</v>
      </c>
      <c r="I90" s="13">
        <f t="shared" si="30"/>
        <v>0</v>
      </c>
      <c r="J90" s="13">
        <f t="shared" si="30"/>
        <v>0</v>
      </c>
      <c r="K90" s="13">
        <f t="shared" si="30"/>
        <v>2E-3</v>
      </c>
      <c r="L90" s="13">
        <f t="shared" si="30"/>
        <v>0</v>
      </c>
      <c r="M90" s="13">
        <f t="shared" si="30"/>
        <v>0</v>
      </c>
      <c r="N90" s="13">
        <f t="shared" si="30"/>
        <v>0</v>
      </c>
      <c r="O90" s="13">
        <f t="shared" si="30"/>
        <v>0</v>
      </c>
      <c r="P90" s="13">
        <f t="shared" si="30"/>
        <v>0</v>
      </c>
      <c r="Q90" s="13">
        <f t="shared" si="30"/>
        <v>0</v>
      </c>
      <c r="R90" s="13">
        <f t="shared" si="30"/>
        <v>0</v>
      </c>
      <c r="S90" s="13">
        <f t="shared" si="30"/>
        <v>0</v>
      </c>
      <c r="T90" s="13">
        <f t="shared" si="30"/>
        <v>0</v>
      </c>
      <c r="U90" s="13">
        <f t="shared" si="30"/>
        <v>0</v>
      </c>
      <c r="V90" s="13">
        <f t="shared" si="30"/>
        <v>0</v>
      </c>
      <c r="W90" s="13">
        <f>W22</f>
        <v>0</v>
      </c>
      <c r="X90" s="13">
        <f t="shared" si="30"/>
        <v>0.05</v>
      </c>
      <c r="Y90" s="13">
        <f t="shared" si="30"/>
        <v>0</v>
      </c>
      <c r="Z90" s="13">
        <f t="shared" si="30"/>
        <v>0</v>
      </c>
      <c r="AA90" s="13">
        <f t="shared" si="30"/>
        <v>0</v>
      </c>
      <c r="AB90" s="13">
        <f t="shared" si="30"/>
        <v>0</v>
      </c>
      <c r="AC90" s="13">
        <f t="shared" si="30"/>
        <v>0</v>
      </c>
      <c r="AD90" s="13">
        <f t="shared" si="30"/>
        <v>0</v>
      </c>
      <c r="AE90" s="13">
        <f t="shared" si="30"/>
        <v>0</v>
      </c>
      <c r="AF90" s="13">
        <f t="shared" si="30"/>
        <v>0</v>
      </c>
      <c r="AG90" s="13">
        <f t="shared" si="30"/>
        <v>0</v>
      </c>
      <c r="AH90" s="13">
        <f t="shared" si="30"/>
        <v>0</v>
      </c>
      <c r="AI90" s="13">
        <f t="shared" si="30"/>
        <v>0</v>
      </c>
      <c r="AJ90" s="13">
        <f t="shared" si="30"/>
        <v>0.04</v>
      </c>
      <c r="AK90" s="13">
        <f t="shared" si="30"/>
        <v>2.2856999999999999E-3</v>
      </c>
      <c r="AL90" s="13">
        <f t="shared" si="30"/>
        <v>0</v>
      </c>
      <c r="AM90" s="13">
        <f t="shared" si="30"/>
        <v>0</v>
      </c>
      <c r="AN90" s="13">
        <f t="shared" si="30"/>
        <v>0</v>
      </c>
      <c r="AO90" s="13">
        <f t="shared" si="30"/>
        <v>0</v>
      </c>
      <c r="AP90" s="13">
        <f t="shared" si="30"/>
        <v>2.4E-2</v>
      </c>
      <c r="AQ90" s="13">
        <f t="shared" si="30"/>
        <v>0</v>
      </c>
      <c r="AR90" s="13">
        <f t="shared" si="30"/>
        <v>0</v>
      </c>
      <c r="AS90" s="13">
        <f t="shared" si="30"/>
        <v>0</v>
      </c>
      <c r="AT90" s="13">
        <f t="shared" si="30"/>
        <v>0</v>
      </c>
      <c r="AU90" s="13">
        <f t="shared" si="30"/>
        <v>0</v>
      </c>
      <c r="AV90" s="13">
        <f t="shared" si="30"/>
        <v>0</v>
      </c>
      <c r="AW90" s="13">
        <f t="shared" si="30"/>
        <v>0</v>
      </c>
      <c r="AX90" s="13">
        <f t="shared" si="30"/>
        <v>0</v>
      </c>
      <c r="AY90" s="13">
        <f t="shared" si="30"/>
        <v>0</v>
      </c>
      <c r="AZ90" s="13">
        <f t="shared" si="30"/>
        <v>0</v>
      </c>
      <c r="BA90" s="13">
        <f t="shared" si="30"/>
        <v>0</v>
      </c>
      <c r="BB90" s="13">
        <f t="shared" si="30"/>
        <v>0</v>
      </c>
      <c r="BC90" s="13">
        <f t="shared" si="30"/>
        <v>0</v>
      </c>
      <c r="BD90" s="13">
        <f t="shared" si="30"/>
        <v>0</v>
      </c>
      <c r="BE90" s="13">
        <f t="shared" si="30"/>
        <v>0</v>
      </c>
      <c r="BF90" s="13">
        <f t="shared" si="30"/>
        <v>0</v>
      </c>
      <c r="BG90" s="13">
        <f t="shared" si="30"/>
        <v>0</v>
      </c>
      <c r="BH90" s="13">
        <f t="shared" si="30"/>
        <v>0</v>
      </c>
      <c r="BI90" s="13">
        <f t="shared" si="30"/>
        <v>0</v>
      </c>
      <c r="BJ90" s="13">
        <f t="shared" si="30"/>
        <v>0</v>
      </c>
      <c r="BK90" s="13">
        <f t="shared" si="30"/>
        <v>0</v>
      </c>
      <c r="BL90" s="13">
        <f t="shared" si="30"/>
        <v>0</v>
      </c>
      <c r="BM90" s="13">
        <f t="shared" si="30"/>
        <v>1E-3</v>
      </c>
      <c r="BN90" s="13">
        <f t="shared" si="30"/>
        <v>0</v>
      </c>
      <c r="BO90" s="13">
        <f t="shared" si="30"/>
        <v>0</v>
      </c>
    </row>
    <row r="91" spans="1:69" x14ac:dyDescent="0.3">
      <c r="A91" s="93"/>
      <c r="B91" s="13">
        <f>B23</f>
        <v>0</v>
      </c>
      <c r="C91" s="95"/>
      <c r="D91" s="13">
        <f>D23</f>
        <v>0</v>
      </c>
      <c r="E91" s="13">
        <f t="shared" si="30"/>
        <v>0</v>
      </c>
      <c r="F91" s="13">
        <f t="shared" si="30"/>
        <v>0</v>
      </c>
      <c r="G91" s="13">
        <f t="shared" si="30"/>
        <v>0</v>
      </c>
      <c r="H91" s="13">
        <f t="shared" si="30"/>
        <v>0</v>
      </c>
      <c r="I91" s="13">
        <f t="shared" si="30"/>
        <v>0</v>
      </c>
      <c r="J91" s="13">
        <f t="shared" si="30"/>
        <v>0</v>
      </c>
      <c r="K91" s="13">
        <f t="shared" si="30"/>
        <v>0</v>
      </c>
      <c r="L91" s="13">
        <f t="shared" si="30"/>
        <v>0</v>
      </c>
      <c r="M91" s="13">
        <f t="shared" si="30"/>
        <v>0</v>
      </c>
      <c r="N91" s="13">
        <f t="shared" si="30"/>
        <v>0</v>
      </c>
      <c r="O91" s="13">
        <f t="shared" si="30"/>
        <v>0</v>
      </c>
      <c r="P91" s="13">
        <f t="shared" si="30"/>
        <v>0</v>
      </c>
      <c r="Q91" s="13">
        <f t="shared" si="30"/>
        <v>0</v>
      </c>
      <c r="R91" s="13">
        <f t="shared" si="30"/>
        <v>0</v>
      </c>
      <c r="S91" s="13">
        <f t="shared" si="30"/>
        <v>0</v>
      </c>
      <c r="T91" s="13">
        <f t="shared" si="30"/>
        <v>0</v>
      </c>
      <c r="U91" s="13">
        <f t="shared" si="30"/>
        <v>0</v>
      </c>
      <c r="V91" s="13">
        <f t="shared" si="30"/>
        <v>0</v>
      </c>
      <c r="W91" s="13">
        <f>W23</f>
        <v>0</v>
      </c>
      <c r="X91" s="13">
        <f t="shared" si="30"/>
        <v>0</v>
      </c>
      <c r="Y91" s="13">
        <f t="shared" si="30"/>
        <v>0</v>
      </c>
      <c r="Z91" s="13">
        <f t="shared" si="30"/>
        <v>0</v>
      </c>
      <c r="AA91" s="13">
        <f t="shared" si="30"/>
        <v>0</v>
      </c>
      <c r="AB91" s="13">
        <f t="shared" si="30"/>
        <v>0</v>
      </c>
      <c r="AC91" s="13">
        <f t="shared" si="30"/>
        <v>0</v>
      </c>
      <c r="AD91" s="13">
        <f t="shared" si="30"/>
        <v>0</v>
      </c>
      <c r="AE91" s="13">
        <f t="shared" si="30"/>
        <v>0</v>
      </c>
      <c r="AF91" s="13">
        <f t="shared" si="30"/>
        <v>0</v>
      </c>
      <c r="AG91" s="13">
        <f t="shared" si="30"/>
        <v>0</v>
      </c>
      <c r="AH91" s="13">
        <f t="shared" si="30"/>
        <v>0</v>
      </c>
      <c r="AI91" s="13">
        <f t="shared" si="30"/>
        <v>0</v>
      </c>
      <c r="AJ91" s="13">
        <f t="shared" si="30"/>
        <v>0</v>
      </c>
      <c r="AK91" s="13">
        <f t="shared" si="30"/>
        <v>0</v>
      </c>
      <c r="AL91" s="13">
        <f t="shared" si="30"/>
        <v>0</v>
      </c>
      <c r="AM91" s="13">
        <f t="shared" si="30"/>
        <v>0</v>
      </c>
      <c r="AN91" s="13">
        <f t="shared" si="30"/>
        <v>0</v>
      </c>
      <c r="AO91" s="13">
        <f t="shared" si="30"/>
        <v>0</v>
      </c>
      <c r="AP91" s="13">
        <f t="shared" si="30"/>
        <v>0</v>
      </c>
      <c r="AQ91" s="13">
        <f t="shared" si="30"/>
        <v>0</v>
      </c>
      <c r="AR91" s="13">
        <f t="shared" si="30"/>
        <v>0</v>
      </c>
      <c r="AS91" s="13">
        <f t="shared" si="30"/>
        <v>0</v>
      </c>
      <c r="AT91" s="13">
        <f t="shared" si="30"/>
        <v>0</v>
      </c>
      <c r="AU91" s="13">
        <f t="shared" si="30"/>
        <v>0</v>
      </c>
      <c r="AV91" s="13">
        <f t="shared" si="30"/>
        <v>0</v>
      </c>
      <c r="AW91" s="13">
        <f t="shared" si="30"/>
        <v>0</v>
      </c>
      <c r="AX91" s="13">
        <f t="shared" si="30"/>
        <v>0</v>
      </c>
      <c r="AY91" s="13">
        <f t="shared" si="30"/>
        <v>0</v>
      </c>
      <c r="AZ91" s="13">
        <f t="shared" si="30"/>
        <v>0</v>
      </c>
      <c r="BA91" s="13">
        <f t="shared" si="30"/>
        <v>0</v>
      </c>
      <c r="BB91" s="13">
        <f t="shared" si="30"/>
        <v>0</v>
      </c>
      <c r="BC91" s="13">
        <f t="shared" si="30"/>
        <v>0</v>
      </c>
      <c r="BD91" s="13">
        <f t="shared" si="30"/>
        <v>0</v>
      </c>
      <c r="BE91" s="13">
        <f t="shared" si="30"/>
        <v>0</v>
      </c>
      <c r="BF91" s="13">
        <f t="shared" si="30"/>
        <v>0</v>
      </c>
      <c r="BG91" s="13">
        <f t="shared" si="30"/>
        <v>0</v>
      </c>
      <c r="BH91" s="13">
        <f t="shared" si="30"/>
        <v>0</v>
      </c>
      <c r="BI91" s="13">
        <f t="shared" si="30"/>
        <v>0</v>
      </c>
      <c r="BJ91" s="13">
        <f t="shared" si="30"/>
        <v>0</v>
      </c>
      <c r="BK91" s="13">
        <f t="shared" si="30"/>
        <v>0</v>
      </c>
      <c r="BL91" s="13">
        <f t="shared" si="30"/>
        <v>0</v>
      </c>
      <c r="BM91" s="13">
        <f t="shared" si="30"/>
        <v>0</v>
      </c>
      <c r="BN91" s="13">
        <f t="shared" si="30"/>
        <v>0</v>
      </c>
      <c r="BO91" s="13">
        <f t="shared" si="30"/>
        <v>0</v>
      </c>
    </row>
    <row r="92" spans="1:69" x14ac:dyDescent="0.3">
      <c r="A92" s="93"/>
      <c r="B92" s="13">
        <f>B24</f>
        <v>0</v>
      </c>
      <c r="C92" s="95"/>
      <c r="D92" s="13">
        <f>D24</f>
        <v>0</v>
      </c>
      <c r="E92" s="13">
        <f t="shared" si="30"/>
        <v>0</v>
      </c>
      <c r="F92" s="13">
        <f t="shared" si="30"/>
        <v>0</v>
      </c>
      <c r="G92" s="13">
        <f t="shared" si="30"/>
        <v>0</v>
      </c>
      <c r="H92" s="13">
        <f t="shared" si="30"/>
        <v>0</v>
      </c>
      <c r="I92" s="13">
        <f t="shared" si="30"/>
        <v>0</v>
      </c>
      <c r="J92" s="13">
        <f t="shared" si="30"/>
        <v>0</v>
      </c>
      <c r="K92" s="13">
        <f t="shared" si="30"/>
        <v>0</v>
      </c>
      <c r="L92" s="13">
        <f t="shared" si="30"/>
        <v>0</v>
      </c>
      <c r="M92" s="13">
        <f t="shared" si="30"/>
        <v>0</v>
      </c>
      <c r="N92" s="13">
        <f t="shared" si="30"/>
        <v>0</v>
      </c>
      <c r="O92" s="13">
        <f t="shared" si="30"/>
        <v>0</v>
      </c>
      <c r="P92" s="13">
        <f t="shared" si="30"/>
        <v>0</v>
      </c>
      <c r="Q92" s="13">
        <f t="shared" si="30"/>
        <v>0</v>
      </c>
      <c r="R92" s="13">
        <f t="shared" si="30"/>
        <v>0</v>
      </c>
      <c r="S92" s="13">
        <f t="shared" si="30"/>
        <v>0</v>
      </c>
      <c r="T92" s="13">
        <f t="shared" si="30"/>
        <v>0</v>
      </c>
      <c r="U92" s="13">
        <f t="shared" si="30"/>
        <v>0</v>
      </c>
      <c r="V92" s="13">
        <f t="shared" si="30"/>
        <v>0</v>
      </c>
      <c r="W92" s="13">
        <f>W24</f>
        <v>0</v>
      </c>
      <c r="X92" s="13">
        <f t="shared" si="30"/>
        <v>0</v>
      </c>
      <c r="Y92" s="13">
        <f t="shared" si="30"/>
        <v>0</v>
      </c>
      <c r="Z92" s="13">
        <f t="shared" si="30"/>
        <v>0</v>
      </c>
      <c r="AA92" s="13">
        <f t="shared" si="30"/>
        <v>0</v>
      </c>
      <c r="AB92" s="13">
        <f t="shared" si="30"/>
        <v>0</v>
      </c>
      <c r="AC92" s="13">
        <f t="shared" si="30"/>
        <v>0</v>
      </c>
      <c r="AD92" s="13">
        <f t="shared" si="30"/>
        <v>0</v>
      </c>
      <c r="AE92" s="13">
        <f t="shared" si="30"/>
        <v>0</v>
      </c>
      <c r="AF92" s="13">
        <f t="shared" si="30"/>
        <v>0</v>
      </c>
      <c r="AG92" s="13">
        <f t="shared" si="30"/>
        <v>0</v>
      </c>
      <c r="AH92" s="13">
        <f t="shared" si="30"/>
        <v>0</v>
      </c>
      <c r="AI92" s="13">
        <f t="shared" si="30"/>
        <v>0</v>
      </c>
      <c r="AJ92" s="13">
        <f t="shared" si="30"/>
        <v>0</v>
      </c>
      <c r="AK92" s="13">
        <f t="shared" si="30"/>
        <v>0</v>
      </c>
      <c r="AL92" s="13">
        <f t="shared" si="30"/>
        <v>0</v>
      </c>
      <c r="AM92" s="13">
        <f t="shared" si="30"/>
        <v>0</v>
      </c>
      <c r="AN92" s="13">
        <f t="shared" si="30"/>
        <v>0</v>
      </c>
      <c r="AO92" s="13">
        <f t="shared" si="30"/>
        <v>0</v>
      </c>
      <c r="AP92" s="13">
        <f t="shared" si="30"/>
        <v>0</v>
      </c>
      <c r="AQ92" s="13">
        <f t="shared" si="30"/>
        <v>0</v>
      </c>
      <c r="AR92" s="13">
        <f t="shared" si="30"/>
        <v>0</v>
      </c>
      <c r="AS92" s="13">
        <f t="shared" si="30"/>
        <v>0</v>
      </c>
      <c r="AT92" s="13">
        <f t="shared" si="30"/>
        <v>0</v>
      </c>
      <c r="AU92" s="13">
        <f t="shared" si="30"/>
        <v>0</v>
      </c>
      <c r="AV92" s="13">
        <f t="shared" si="30"/>
        <v>0</v>
      </c>
      <c r="AW92" s="13">
        <f t="shared" si="30"/>
        <v>0</v>
      </c>
      <c r="AX92" s="13">
        <f t="shared" si="30"/>
        <v>0</v>
      </c>
      <c r="AY92" s="13">
        <f t="shared" si="30"/>
        <v>0</v>
      </c>
      <c r="AZ92" s="13">
        <f t="shared" si="30"/>
        <v>0</v>
      </c>
      <c r="BA92" s="13">
        <f t="shared" si="30"/>
        <v>0</v>
      </c>
      <c r="BB92" s="13">
        <f t="shared" si="30"/>
        <v>0</v>
      </c>
      <c r="BC92" s="13">
        <f t="shared" si="30"/>
        <v>0</v>
      </c>
      <c r="BD92" s="13">
        <f t="shared" si="30"/>
        <v>0</v>
      </c>
      <c r="BE92" s="13">
        <f t="shared" si="30"/>
        <v>0</v>
      </c>
      <c r="BF92" s="13">
        <f t="shared" si="30"/>
        <v>0</v>
      </c>
      <c r="BG92" s="13">
        <f t="shared" si="30"/>
        <v>0</v>
      </c>
      <c r="BH92" s="13">
        <f t="shared" si="30"/>
        <v>0</v>
      </c>
      <c r="BI92" s="13">
        <f t="shared" si="30"/>
        <v>0</v>
      </c>
      <c r="BJ92" s="13">
        <f t="shared" si="30"/>
        <v>0</v>
      </c>
      <c r="BK92" s="13">
        <f t="shared" si="30"/>
        <v>0</v>
      </c>
      <c r="BL92" s="13">
        <f t="shared" si="30"/>
        <v>0</v>
      </c>
      <c r="BM92" s="13">
        <f t="shared" si="30"/>
        <v>0</v>
      </c>
      <c r="BN92" s="13">
        <f t="shared" si="30"/>
        <v>0</v>
      </c>
      <c r="BO92" s="13">
        <f t="shared" si="30"/>
        <v>0</v>
      </c>
      <c r="BP92" s="45"/>
    </row>
    <row r="93" spans="1:69" x14ac:dyDescent="0.3">
      <c r="A93" s="93"/>
      <c r="B93" s="13">
        <f>B25</f>
        <v>0</v>
      </c>
      <c r="C93" s="96"/>
      <c r="D93" s="13">
        <f>D25</f>
        <v>0</v>
      </c>
      <c r="E93" s="13">
        <f t="shared" si="30"/>
        <v>0</v>
      </c>
      <c r="F93" s="13">
        <f t="shared" si="30"/>
        <v>0</v>
      </c>
      <c r="G93" s="13">
        <f t="shared" si="30"/>
        <v>0</v>
      </c>
      <c r="H93" s="13">
        <f t="shared" si="30"/>
        <v>0</v>
      </c>
      <c r="I93" s="13">
        <f t="shared" si="30"/>
        <v>0</v>
      </c>
      <c r="J93" s="13">
        <f t="shared" si="30"/>
        <v>0</v>
      </c>
      <c r="K93" s="13">
        <f t="shared" si="30"/>
        <v>0</v>
      </c>
      <c r="L93" s="13">
        <f t="shared" ref="L93:BO93" si="31">L25</f>
        <v>0</v>
      </c>
      <c r="M93" s="13">
        <f t="shared" si="31"/>
        <v>0</v>
      </c>
      <c r="N93" s="13">
        <f t="shared" si="31"/>
        <v>0</v>
      </c>
      <c r="O93" s="13">
        <f t="shared" si="31"/>
        <v>0</v>
      </c>
      <c r="P93" s="13">
        <f t="shared" si="31"/>
        <v>0</v>
      </c>
      <c r="Q93" s="13">
        <f t="shared" si="31"/>
        <v>0</v>
      </c>
      <c r="R93" s="13">
        <f t="shared" si="31"/>
        <v>0</v>
      </c>
      <c r="S93" s="13">
        <f t="shared" si="31"/>
        <v>0</v>
      </c>
      <c r="T93" s="13">
        <f t="shared" si="31"/>
        <v>0</v>
      </c>
      <c r="U93" s="13">
        <f t="shared" si="31"/>
        <v>0</v>
      </c>
      <c r="V93" s="13">
        <f t="shared" si="31"/>
        <v>0</v>
      </c>
      <c r="W93" s="13">
        <f>W25</f>
        <v>0</v>
      </c>
      <c r="X93" s="13">
        <f t="shared" si="31"/>
        <v>0</v>
      </c>
      <c r="Y93" s="13">
        <f t="shared" si="31"/>
        <v>0</v>
      </c>
      <c r="Z93" s="13">
        <f t="shared" si="31"/>
        <v>0</v>
      </c>
      <c r="AA93" s="13">
        <f t="shared" si="31"/>
        <v>0</v>
      </c>
      <c r="AB93" s="13">
        <f t="shared" si="31"/>
        <v>0</v>
      </c>
      <c r="AC93" s="13">
        <f t="shared" si="31"/>
        <v>0</v>
      </c>
      <c r="AD93" s="13">
        <f t="shared" si="31"/>
        <v>0</v>
      </c>
      <c r="AE93" s="13">
        <f t="shared" si="31"/>
        <v>0</v>
      </c>
      <c r="AF93" s="13">
        <f t="shared" si="31"/>
        <v>0</v>
      </c>
      <c r="AG93" s="13">
        <f t="shared" si="31"/>
        <v>0</v>
      </c>
      <c r="AH93" s="13">
        <f t="shared" si="31"/>
        <v>0</v>
      </c>
      <c r="AI93" s="13">
        <f t="shared" si="31"/>
        <v>0</v>
      </c>
      <c r="AJ93" s="13">
        <f t="shared" si="31"/>
        <v>0</v>
      </c>
      <c r="AK93" s="13">
        <f t="shared" si="31"/>
        <v>0</v>
      </c>
      <c r="AL93" s="13">
        <f t="shared" si="31"/>
        <v>0</v>
      </c>
      <c r="AM93" s="13">
        <f t="shared" si="31"/>
        <v>0</v>
      </c>
      <c r="AN93" s="13">
        <f t="shared" si="31"/>
        <v>0</v>
      </c>
      <c r="AO93" s="13">
        <f t="shared" si="31"/>
        <v>0</v>
      </c>
      <c r="AP93" s="13">
        <f t="shared" si="31"/>
        <v>0</v>
      </c>
      <c r="AQ93" s="13">
        <f t="shared" si="31"/>
        <v>0</v>
      </c>
      <c r="AR93" s="13">
        <f t="shared" si="31"/>
        <v>0</v>
      </c>
      <c r="AS93" s="13">
        <f t="shared" si="31"/>
        <v>0</v>
      </c>
      <c r="AT93" s="13">
        <f t="shared" si="31"/>
        <v>0</v>
      </c>
      <c r="AU93" s="13">
        <f t="shared" si="31"/>
        <v>0</v>
      </c>
      <c r="AV93" s="13">
        <f t="shared" si="31"/>
        <v>0</v>
      </c>
      <c r="AW93" s="13">
        <f t="shared" si="31"/>
        <v>0</v>
      </c>
      <c r="AX93" s="13">
        <f t="shared" si="31"/>
        <v>0</v>
      </c>
      <c r="AY93" s="13">
        <f t="shared" si="31"/>
        <v>0</v>
      </c>
      <c r="AZ93" s="13">
        <f t="shared" si="31"/>
        <v>0</v>
      </c>
      <c r="BA93" s="13">
        <f t="shared" si="31"/>
        <v>0</v>
      </c>
      <c r="BB93" s="13">
        <f t="shared" si="31"/>
        <v>0</v>
      </c>
      <c r="BC93" s="13">
        <f t="shared" si="31"/>
        <v>0</v>
      </c>
      <c r="BD93" s="13">
        <f t="shared" si="31"/>
        <v>0</v>
      </c>
      <c r="BE93" s="13">
        <f t="shared" si="31"/>
        <v>0</v>
      </c>
      <c r="BF93" s="13">
        <f t="shared" si="31"/>
        <v>0</v>
      </c>
      <c r="BG93" s="13">
        <f t="shared" si="31"/>
        <v>0</v>
      </c>
      <c r="BH93" s="13">
        <f t="shared" si="31"/>
        <v>0</v>
      </c>
      <c r="BI93" s="13">
        <f t="shared" si="31"/>
        <v>0</v>
      </c>
      <c r="BJ93" s="13">
        <f t="shared" si="31"/>
        <v>0</v>
      </c>
      <c r="BK93" s="13">
        <f t="shared" si="31"/>
        <v>0</v>
      </c>
      <c r="BL93" s="13">
        <f t="shared" si="31"/>
        <v>0</v>
      </c>
      <c r="BM93" s="13">
        <f t="shared" si="31"/>
        <v>0</v>
      </c>
      <c r="BN93" s="13">
        <f t="shared" si="31"/>
        <v>0</v>
      </c>
      <c r="BO93" s="13">
        <f t="shared" si="31"/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O94" si="32">SUM(E89:E93)</f>
        <v>0</v>
      </c>
      <c r="F94" s="33">
        <f t="shared" si="32"/>
        <v>1.6E-2</v>
      </c>
      <c r="G94" s="33">
        <f t="shared" si="32"/>
        <v>0</v>
      </c>
      <c r="H94" s="33">
        <f t="shared" si="32"/>
        <v>0</v>
      </c>
      <c r="I94" s="33">
        <f t="shared" si="32"/>
        <v>0</v>
      </c>
      <c r="J94" s="33">
        <f t="shared" si="32"/>
        <v>0</v>
      </c>
      <c r="K94" s="33">
        <f t="shared" si="32"/>
        <v>2E-3</v>
      </c>
      <c r="L94" s="33">
        <f t="shared" si="32"/>
        <v>0</v>
      </c>
      <c r="M94" s="33">
        <f t="shared" si="32"/>
        <v>0</v>
      </c>
      <c r="N94" s="33">
        <f t="shared" si="32"/>
        <v>0</v>
      </c>
      <c r="O94" s="33">
        <f t="shared" si="32"/>
        <v>0</v>
      </c>
      <c r="P94" s="33">
        <f t="shared" si="32"/>
        <v>0</v>
      </c>
      <c r="Q94" s="33">
        <f t="shared" si="32"/>
        <v>0</v>
      </c>
      <c r="R94" s="33">
        <f t="shared" si="32"/>
        <v>0</v>
      </c>
      <c r="S94" s="33">
        <f t="shared" si="32"/>
        <v>0</v>
      </c>
      <c r="T94" s="33">
        <f t="shared" si="32"/>
        <v>0</v>
      </c>
      <c r="U94" s="33">
        <f t="shared" si="32"/>
        <v>0</v>
      </c>
      <c r="V94" s="33">
        <f t="shared" si="32"/>
        <v>0</v>
      </c>
      <c r="W94" s="33">
        <f t="shared" si="32"/>
        <v>0</v>
      </c>
      <c r="X94" s="33">
        <f t="shared" si="32"/>
        <v>0.05</v>
      </c>
      <c r="Y94" s="33">
        <f t="shared" si="32"/>
        <v>0</v>
      </c>
      <c r="Z94" s="33">
        <f t="shared" si="32"/>
        <v>0</v>
      </c>
      <c r="AA94" s="33">
        <f t="shared" si="32"/>
        <v>0</v>
      </c>
      <c r="AB94" s="33">
        <f t="shared" si="32"/>
        <v>0</v>
      </c>
      <c r="AC94" s="33">
        <f t="shared" si="32"/>
        <v>1.2E-2</v>
      </c>
      <c r="AD94" s="33">
        <f t="shared" si="32"/>
        <v>0</v>
      </c>
      <c r="AE94" s="33">
        <f t="shared" si="32"/>
        <v>0</v>
      </c>
      <c r="AF94" s="33">
        <f t="shared" si="32"/>
        <v>0</v>
      </c>
      <c r="AG94" s="33">
        <f t="shared" si="32"/>
        <v>0</v>
      </c>
      <c r="AH94" s="33">
        <f t="shared" si="32"/>
        <v>0</v>
      </c>
      <c r="AI94" s="33">
        <f t="shared" si="32"/>
        <v>0</v>
      </c>
      <c r="AJ94" s="33">
        <f t="shared" si="32"/>
        <v>0.04</v>
      </c>
      <c r="AK94" s="33">
        <f t="shared" si="32"/>
        <v>2.2856999999999999E-3</v>
      </c>
      <c r="AL94" s="33">
        <f t="shared" si="32"/>
        <v>0</v>
      </c>
      <c r="AM94" s="33">
        <f t="shared" si="32"/>
        <v>0</v>
      </c>
      <c r="AN94" s="33">
        <f t="shared" si="32"/>
        <v>0</v>
      </c>
      <c r="AO94" s="33">
        <f t="shared" si="32"/>
        <v>0</v>
      </c>
      <c r="AP94" s="33">
        <f t="shared" si="32"/>
        <v>2.4E-2</v>
      </c>
      <c r="AQ94" s="33">
        <f t="shared" si="32"/>
        <v>0</v>
      </c>
      <c r="AR94" s="33">
        <f t="shared" si="32"/>
        <v>0</v>
      </c>
      <c r="AS94" s="33">
        <f t="shared" si="32"/>
        <v>0</v>
      </c>
      <c r="AT94" s="33">
        <f t="shared" si="32"/>
        <v>0</v>
      </c>
      <c r="AU94" s="33">
        <f t="shared" si="32"/>
        <v>0</v>
      </c>
      <c r="AV94" s="33">
        <f t="shared" si="32"/>
        <v>0</v>
      </c>
      <c r="AW94" s="33">
        <f t="shared" si="32"/>
        <v>0</v>
      </c>
      <c r="AX94" s="33">
        <f t="shared" si="32"/>
        <v>0</v>
      </c>
      <c r="AY94" s="33">
        <f t="shared" si="32"/>
        <v>0</v>
      </c>
      <c r="AZ94" s="33">
        <f t="shared" si="32"/>
        <v>0</v>
      </c>
      <c r="BA94" s="33">
        <f t="shared" si="32"/>
        <v>0</v>
      </c>
      <c r="BB94" s="33">
        <f t="shared" si="32"/>
        <v>0</v>
      </c>
      <c r="BC94" s="33">
        <f t="shared" si="32"/>
        <v>0</v>
      </c>
      <c r="BD94" s="33">
        <f t="shared" si="32"/>
        <v>0</v>
      </c>
      <c r="BE94" s="33">
        <f t="shared" si="32"/>
        <v>0</v>
      </c>
      <c r="BF94" s="33">
        <f t="shared" si="32"/>
        <v>0</v>
      </c>
      <c r="BG94" s="33">
        <f t="shared" si="32"/>
        <v>0</v>
      </c>
      <c r="BH94" s="33">
        <f t="shared" si="32"/>
        <v>0</v>
      </c>
      <c r="BI94" s="33">
        <f t="shared" si="32"/>
        <v>0</v>
      </c>
      <c r="BJ94" s="33">
        <f t="shared" si="32"/>
        <v>0</v>
      </c>
      <c r="BK94" s="33">
        <f t="shared" si="32"/>
        <v>0</v>
      </c>
      <c r="BL94" s="33">
        <f t="shared" si="32"/>
        <v>0</v>
      </c>
      <c r="BM94" s="33">
        <f t="shared" si="32"/>
        <v>1E-3</v>
      </c>
      <c r="BN94" s="33">
        <f t="shared" si="32"/>
        <v>0</v>
      </c>
      <c r="BO94" s="33">
        <f t="shared" si="32"/>
        <v>0</v>
      </c>
    </row>
    <row r="95" spans="1:69" ht="17.399999999999999" x14ac:dyDescent="0.35">
      <c r="B95" s="31" t="s">
        <v>36</v>
      </c>
      <c r="C95" s="32"/>
      <c r="D95" s="44">
        <f t="shared" ref="D95:R95" si="33">PRODUCT(D94,$E$6)</f>
        <v>0</v>
      </c>
      <c r="E95" s="44">
        <f t="shared" si="33"/>
        <v>0</v>
      </c>
      <c r="F95" s="44">
        <f t="shared" si="33"/>
        <v>1.6E-2</v>
      </c>
      <c r="G95" s="44">
        <f t="shared" si="33"/>
        <v>0</v>
      </c>
      <c r="H95" s="44">
        <f t="shared" si="33"/>
        <v>0</v>
      </c>
      <c r="I95" s="44">
        <f t="shared" si="33"/>
        <v>0</v>
      </c>
      <c r="J95" s="44">
        <f t="shared" si="33"/>
        <v>0</v>
      </c>
      <c r="K95" s="44">
        <f t="shared" si="33"/>
        <v>2E-3</v>
      </c>
      <c r="L95" s="44">
        <f t="shared" si="33"/>
        <v>0</v>
      </c>
      <c r="M95" s="44">
        <f t="shared" si="33"/>
        <v>0</v>
      </c>
      <c r="N95" s="44">
        <f t="shared" si="33"/>
        <v>0</v>
      </c>
      <c r="O95" s="44">
        <f t="shared" si="33"/>
        <v>0</v>
      </c>
      <c r="P95" s="44">
        <f t="shared" si="33"/>
        <v>0</v>
      </c>
      <c r="Q95" s="44">
        <f t="shared" si="33"/>
        <v>0</v>
      </c>
      <c r="R95" s="44">
        <f t="shared" si="33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O95" si="34">PRODUCT(Y94,$E$6)</f>
        <v>0</v>
      </c>
      <c r="Z95" s="44">
        <f t="shared" si="34"/>
        <v>0</v>
      </c>
      <c r="AA95" s="44">
        <f t="shared" si="34"/>
        <v>0</v>
      </c>
      <c r="AB95" s="44">
        <f t="shared" si="34"/>
        <v>0</v>
      </c>
      <c r="AC95" s="44">
        <f t="shared" si="34"/>
        <v>1.2E-2</v>
      </c>
      <c r="AD95" s="44">
        <f t="shared" si="34"/>
        <v>0</v>
      </c>
      <c r="AE95" s="44">
        <f t="shared" si="34"/>
        <v>0</v>
      </c>
      <c r="AF95" s="44">
        <f t="shared" si="34"/>
        <v>0</v>
      </c>
      <c r="AG95" s="44">
        <f t="shared" si="34"/>
        <v>0</v>
      </c>
      <c r="AH95" s="44">
        <f t="shared" si="34"/>
        <v>0</v>
      </c>
      <c r="AI95" s="44">
        <f t="shared" si="34"/>
        <v>0</v>
      </c>
      <c r="AJ95" s="44">
        <f t="shared" si="34"/>
        <v>0.04</v>
      </c>
      <c r="AK95" s="44">
        <f t="shared" si="34"/>
        <v>2.2856999999999999E-3</v>
      </c>
      <c r="AL95" s="44">
        <f t="shared" si="34"/>
        <v>0</v>
      </c>
      <c r="AM95" s="44">
        <f t="shared" si="34"/>
        <v>0</v>
      </c>
      <c r="AN95" s="44">
        <f t="shared" si="34"/>
        <v>0</v>
      </c>
      <c r="AO95" s="44">
        <f t="shared" si="34"/>
        <v>0</v>
      </c>
      <c r="AP95" s="44">
        <f t="shared" si="34"/>
        <v>2.4E-2</v>
      </c>
      <c r="AQ95" s="44">
        <f t="shared" si="34"/>
        <v>0</v>
      </c>
      <c r="AR95" s="44">
        <f t="shared" si="34"/>
        <v>0</v>
      </c>
      <c r="AS95" s="44">
        <f t="shared" si="34"/>
        <v>0</v>
      </c>
      <c r="AT95" s="44">
        <f t="shared" si="34"/>
        <v>0</v>
      </c>
      <c r="AU95" s="44">
        <f t="shared" si="34"/>
        <v>0</v>
      </c>
      <c r="AV95" s="44">
        <f t="shared" si="34"/>
        <v>0</v>
      </c>
      <c r="AW95" s="44">
        <f t="shared" si="34"/>
        <v>0</v>
      </c>
      <c r="AX95" s="44">
        <f t="shared" si="34"/>
        <v>0</v>
      </c>
      <c r="AY95" s="44">
        <f t="shared" si="34"/>
        <v>0</v>
      </c>
      <c r="AZ95" s="44">
        <f t="shared" si="34"/>
        <v>0</v>
      </c>
      <c r="BA95" s="44">
        <f t="shared" si="34"/>
        <v>0</v>
      </c>
      <c r="BB95" s="44">
        <f t="shared" si="34"/>
        <v>0</v>
      </c>
      <c r="BC95" s="44">
        <f t="shared" si="34"/>
        <v>0</v>
      </c>
      <c r="BD95" s="44">
        <f t="shared" si="34"/>
        <v>0</v>
      </c>
      <c r="BE95" s="44">
        <f t="shared" si="34"/>
        <v>0</v>
      </c>
      <c r="BF95" s="44">
        <f t="shared" si="34"/>
        <v>0</v>
      </c>
      <c r="BG95" s="44">
        <f t="shared" si="34"/>
        <v>0</v>
      </c>
      <c r="BH95" s="44">
        <f t="shared" si="34"/>
        <v>0</v>
      </c>
      <c r="BI95" s="44">
        <f t="shared" si="34"/>
        <v>0</v>
      </c>
      <c r="BJ95" s="44">
        <f t="shared" si="34"/>
        <v>0</v>
      </c>
      <c r="BK95" s="44">
        <f t="shared" si="34"/>
        <v>0</v>
      </c>
      <c r="BL95" s="44">
        <f t="shared" si="34"/>
        <v>0</v>
      </c>
      <c r="BM95" s="44">
        <f t="shared" si="34"/>
        <v>1E-3</v>
      </c>
      <c r="BN95" s="44">
        <f t="shared" si="34"/>
        <v>0</v>
      </c>
      <c r="BO95" s="44">
        <f t="shared" si="34"/>
        <v>0</v>
      </c>
    </row>
    <row r="97" spans="1:69" ht="17.399999999999999" x14ac:dyDescent="0.35">
      <c r="A97" s="27"/>
      <c r="B97" s="28" t="s">
        <v>28</v>
      </c>
      <c r="C97" s="29" t="s">
        <v>29</v>
      </c>
      <c r="D97" s="30">
        <f>D81</f>
        <v>72.72</v>
      </c>
      <c r="E97" s="30">
        <f t="shared" ref="E97:BO97" si="35">E81</f>
        <v>76</v>
      </c>
      <c r="F97" s="30">
        <f t="shared" si="35"/>
        <v>85</v>
      </c>
      <c r="G97" s="30">
        <f t="shared" si="35"/>
        <v>596</v>
      </c>
      <c r="H97" s="30">
        <f t="shared" si="35"/>
        <v>1410</v>
      </c>
      <c r="I97" s="30">
        <f t="shared" si="35"/>
        <v>720</v>
      </c>
      <c r="J97" s="30">
        <f t="shared" si="35"/>
        <v>74.92</v>
      </c>
      <c r="K97" s="30">
        <f t="shared" si="35"/>
        <v>874.38</v>
      </c>
      <c r="L97" s="30">
        <f t="shared" si="35"/>
        <v>210.89</v>
      </c>
      <c r="M97" s="30">
        <f t="shared" si="35"/>
        <v>585</v>
      </c>
      <c r="N97" s="30">
        <f t="shared" si="35"/>
        <v>104.38</v>
      </c>
      <c r="O97" s="30">
        <f t="shared" si="35"/>
        <v>331.24</v>
      </c>
      <c r="P97" s="30">
        <f t="shared" si="35"/>
        <v>373.68</v>
      </c>
      <c r="Q97" s="30">
        <f t="shared" si="35"/>
        <v>400</v>
      </c>
      <c r="R97" s="30">
        <f t="shared" si="35"/>
        <v>0</v>
      </c>
      <c r="S97" s="30">
        <f t="shared" si="35"/>
        <v>0</v>
      </c>
      <c r="T97" s="30">
        <f t="shared" si="35"/>
        <v>0</v>
      </c>
      <c r="U97" s="30">
        <f t="shared" si="35"/>
        <v>792</v>
      </c>
      <c r="V97" s="30">
        <f t="shared" si="35"/>
        <v>352.56</v>
      </c>
      <c r="W97" s="30">
        <f>W81</f>
        <v>119</v>
      </c>
      <c r="X97" s="30">
        <f t="shared" si="35"/>
        <v>12.9</v>
      </c>
      <c r="Y97" s="30">
        <f t="shared" si="35"/>
        <v>0</v>
      </c>
      <c r="Z97" s="30">
        <f t="shared" si="35"/>
        <v>450</v>
      </c>
      <c r="AA97" s="30">
        <f t="shared" si="35"/>
        <v>381</v>
      </c>
      <c r="AB97" s="30">
        <f t="shared" si="35"/>
        <v>429</v>
      </c>
      <c r="AC97" s="30">
        <f t="shared" si="35"/>
        <v>261</v>
      </c>
      <c r="AD97" s="30">
        <f t="shared" si="35"/>
        <v>125</v>
      </c>
      <c r="AE97" s="30">
        <f t="shared" si="35"/>
        <v>399</v>
      </c>
      <c r="AF97" s="30">
        <f t="shared" si="35"/>
        <v>159</v>
      </c>
      <c r="AG97" s="30">
        <f t="shared" si="35"/>
        <v>227.27</v>
      </c>
      <c r="AH97" s="30">
        <f t="shared" si="35"/>
        <v>68.2</v>
      </c>
      <c r="AI97" s="30">
        <f t="shared" si="35"/>
        <v>59.25</v>
      </c>
      <c r="AJ97" s="30">
        <f t="shared" si="35"/>
        <v>43.4</v>
      </c>
      <c r="AK97" s="30">
        <f t="shared" si="35"/>
        <v>190</v>
      </c>
      <c r="AL97" s="30">
        <f t="shared" si="35"/>
        <v>207</v>
      </c>
      <c r="AM97" s="30">
        <f t="shared" si="35"/>
        <v>345.99</v>
      </c>
      <c r="AN97" s="30">
        <f t="shared" si="35"/>
        <v>300</v>
      </c>
      <c r="AO97" s="30">
        <f t="shared" si="35"/>
        <v>0</v>
      </c>
      <c r="AP97" s="30">
        <f t="shared" si="35"/>
        <v>216.1</v>
      </c>
      <c r="AQ97" s="30">
        <f t="shared" si="35"/>
        <v>63.75</v>
      </c>
      <c r="AR97" s="30">
        <f t="shared" si="35"/>
        <v>65.33</v>
      </c>
      <c r="AS97" s="30">
        <f t="shared" si="35"/>
        <v>76</v>
      </c>
      <c r="AT97" s="30">
        <f t="shared" si="35"/>
        <v>67.14</v>
      </c>
      <c r="AU97" s="30">
        <f t="shared" si="35"/>
        <v>69.33</v>
      </c>
      <c r="AV97" s="30">
        <f t="shared" si="35"/>
        <v>51.25</v>
      </c>
      <c r="AW97" s="30">
        <f t="shared" si="35"/>
        <v>77.14</v>
      </c>
      <c r="AX97" s="30">
        <f t="shared" si="35"/>
        <v>68</v>
      </c>
      <c r="AY97" s="30">
        <f t="shared" si="35"/>
        <v>60</v>
      </c>
      <c r="AZ97" s="30">
        <f t="shared" si="35"/>
        <v>137.33000000000001</v>
      </c>
      <c r="BA97" s="30">
        <f t="shared" si="35"/>
        <v>296</v>
      </c>
      <c r="BB97" s="30">
        <f t="shared" si="35"/>
        <v>513</v>
      </c>
      <c r="BC97" s="30">
        <f t="shared" si="35"/>
        <v>558</v>
      </c>
      <c r="BD97" s="30">
        <f t="shared" si="35"/>
        <v>261</v>
      </c>
      <c r="BE97" s="30">
        <f t="shared" si="35"/>
        <v>399</v>
      </c>
      <c r="BF97" s="30">
        <f t="shared" si="35"/>
        <v>0</v>
      </c>
      <c r="BG97" s="30">
        <f t="shared" si="35"/>
        <v>27</v>
      </c>
      <c r="BH97" s="30">
        <f t="shared" si="35"/>
        <v>47</v>
      </c>
      <c r="BI97" s="30">
        <f t="shared" si="35"/>
        <v>26</v>
      </c>
      <c r="BJ97" s="30">
        <f t="shared" si="35"/>
        <v>51</v>
      </c>
      <c r="BK97" s="30">
        <f t="shared" si="35"/>
        <v>62</v>
      </c>
      <c r="BL97" s="30">
        <f t="shared" si="35"/>
        <v>314</v>
      </c>
      <c r="BM97" s="30">
        <f t="shared" si="35"/>
        <v>138.88</v>
      </c>
      <c r="BN97" s="30">
        <f t="shared" si="35"/>
        <v>22</v>
      </c>
      <c r="BO97" s="30">
        <f t="shared" si="35"/>
        <v>0</v>
      </c>
    </row>
    <row r="98" spans="1:69" ht="17.399999999999999" x14ac:dyDescent="0.35">
      <c r="B98" s="31" t="s">
        <v>30</v>
      </c>
      <c r="C98" s="32" t="s">
        <v>29</v>
      </c>
      <c r="D98" s="33">
        <f>D97/1000</f>
        <v>7.2719999999999993E-2</v>
      </c>
      <c r="E98" s="33">
        <f t="shared" ref="E98:BO98" si="36">E97/1000</f>
        <v>7.5999999999999998E-2</v>
      </c>
      <c r="F98" s="33">
        <f t="shared" si="36"/>
        <v>8.5000000000000006E-2</v>
      </c>
      <c r="G98" s="33">
        <f t="shared" si="36"/>
        <v>0.59599999999999997</v>
      </c>
      <c r="H98" s="33">
        <f t="shared" si="36"/>
        <v>1.41</v>
      </c>
      <c r="I98" s="33">
        <f t="shared" si="36"/>
        <v>0.72</v>
      </c>
      <c r="J98" s="33">
        <f t="shared" si="36"/>
        <v>7.492E-2</v>
      </c>
      <c r="K98" s="33">
        <f t="shared" si="36"/>
        <v>0.87438000000000005</v>
      </c>
      <c r="L98" s="33">
        <f t="shared" si="36"/>
        <v>0.21088999999999999</v>
      </c>
      <c r="M98" s="33">
        <f t="shared" si="36"/>
        <v>0.58499999999999996</v>
      </c>
      <c r="N98" s="33">
        <f t="shared" si="36"/>
        <v>0.10438</v>
      </c>
      <c r="O98" s="33">
        <f t="shared" si="36"/>
        <v>0.33124000000000003</v>
      </c>
      <c r="P98" s="33">
        <f t="shared" si="36"/>
        <v>0.37368000000000001</v>
      </c>
      <c r="Q98" s="33">
        <f t="shared" si="36"/>
        <v>0.4</v>
      </c>
      <c r="R98" s="33">
        <f t="shared" si="36"/>
        <v>0</v>
      </c>
      <c r="S98" s="33">
        <f t="shared" si="36"/>
        <v>0</v>
      </c>
      <c r="T98" s="33">
        <f t="shared" si="36"/>
        <v>0</v>
      </c>
      <c r="U98" s="33">
        <f t="shared" si="36"/>
        <v>0.79200000000000004</v>
      </c>
      <c r="V98" s="33">
        <f t="shared" si="36"/>
        <v>0.35255999999999998</v>
      </c>
      <c r="W98" s="33">
        <f>W97/1000</f>
        <v>0.11899999999999999</v>
      </c>
      <c r="X98" s="33">
        <f t="shared" si="36"/>
        <v>1.29E-2</v>
      </c>
      <c r="Y98" s="33">
        <f t="shared" si="36"/>
        <v>0</v>
      </c>
      <c r="Z98" s="33">
        <f t="shared" si="36"/>
        <v>0.45</v>
      </c>
      <c r="AA98" s="33">
        <f t="shared" si="36"/>
        <v>0.38100000000000001</v>
      </c>
      <c r="AB98" s="33">
        <f t="shared" si="36"/>
        <v>0.42899999999999999</v>
      </c>
      <c r="AC98" s="33">
        <f t="shared" si="36"/>
        <v>0.26100000000000001</v>
      </c>
      <c r="AD98" s="33">
        <f t="shared" si="36"/>
        <v>0.125</v>
      </c>
      <c r="AE98" s="33">
        <f t="shared" si="36"/>
        <v>0.39900000000000002</v>
      </c>
      <c r="AF98" s="33">
        <f t="shared" si="36"/>
        <v>0.159</v>
      </c>
      <c r="AG98" s="33">
        <f t="shared" si="36"/>
        <v>0.22727</v>
      </c>
      <c r="AH98" s="33">
        <f t="shared" si="36"/>
        <v>6.8199999999999997E-2</v>
      </c>
      <c r="AI98" s="33">
        <f t="shared" si="36"/>
        <v>5.9249999999999997E-2</v>
      </c>
      <c r="AJ98" s="33">
        <f t="shared" si="36"/>
        <v>4.3400000000000001E-2</v>
      </c>
      <c r="AK98" s="33">
        <f t="shared" si="36"/>
        <v>0.19</v>
      </c>
      <c r="AL98" s="33">
        <f t="shared" si="36"/>
        <v>0.20699999999999999</v>
      </c>
      <c r="AM98" s="33">
        <f t="shared" si="36"/>
        <v>0.34599000000000002</v>
      </c>
      <c r="AN98" s="33">
        <f t="shared" si="36"/>
        <v>0.3</v>
      </c>
      <c r="AO98" s="33">
        <f t="shared" si="36"/>
        <v>0</v>
      </c>
      <c r="AP98" s="33">
        <f t="shared" si="36"/>
        <v>0.21609999999999999</v>
      </c>
      <c r="AQ98" s="33">
        <f t="shared" si="36"/>
        <v>6.3750000000000001E-2</v>
      </c>
      <c r="AR98" s="33">
        <f t="shared" si="36"/>
        <v>6.5329999999999999E-2</v>
      </c>
      <c r="AS98" s="33">
        <f t="shared" si="36"/>
        <v>7.5999999999999998E-2</v>
      </c>
      <c r="AT98" s="33">
        <f t="shared" si="36"/>
        <v>6.7140000000000005E-2</v>
      </c>
      <c r="AU98" s="33">
        <f t="shared" si="36"/>
        <v>6.9330000000000003E-2</v>
      </c>
      <c r="AV98" s="33">
        <f t="shared" si="36"/>
        <v>5.1249999999999997E-2</v>
      </c>
      <c r="AW98" s="33">
        <f t="shared" si="36"/>
        <v>7.714E-2</v>
      </c>
      <c r="AX98" s="33">
        <f t="shared" si="36"/>
        <v>6.8000000000000005E-2</v>
      </c>
      <c r="AY98" s="33">
        <f t="shared" si="36"/>
        <v>0.06</v>
      </c>
      <c r="AZ98" s="33">
        <f t="shared" si="36"/>
        <v>0.13733000000000001</v>
      </c>
      <c r="BA98" s="33">
        <f t="shared" si="36"/>
        <v>0.29599999999999999</v>
      </c>
      <c r="BB98" s="33">
        <f t="shared" si="36"/>
        <v>0.51300000000000001</v>
      </c>
      <c r="BC98" s="33">
        <f t="shared" si="36"/>
        <v>0.55800000000000005</v>
      </c>
      <c r="BD98" s="33">
        <f t="shared" si="36"/>
        <v>0.26100000000000001</v>
      </c>
      <c r="BE98" s="33">
        <f t="shared" si="36"/>
        <v>0.39900000000000002</v>
      </c>
      <c r="BF98" s="33">
        <f t="shared" si="36"/>
        <v>0</v>
      </c>
      <c r="BG98" s="33">
        <f t="shared" si="36"/>
        <v>2.7E-2</v>
      </c>
      <c r="BH98" s="33">
        <f t="shared" si="36"/>
        <v>4.7E-2</v>
      </c>
      <c r="BI98" s="33">
        <f t="shared" si="36"/>
        <v>2.5999999999999999E-2</v>
      </c>
      <c r="BJ98" s="33">
        <f t="shared" si="36"/>
        <v>5.0999999999999997E-2</v>
      </c>
      <c r="BK98" s="33">
        <f t="shared" si="36"/>
        <v>6.2E-2</v>
      </c>
      <c r="BL98" s="33">
        <f t="shared" si="36"/>
        <v>0.314</v>
      </c>
      <c r="BM98" s="33">
        <f t="shared" si="36"/>
        <v>0.13888</v>
      </c>
      <c r="BN98" s="33">
        <f t="shared" si="36"/>
        <v>2.1999999999999999E-2</v>
      </c>
      <c r="BO98" s="33">
        <f t="shared" si="36"/>
        <v>0</v>
      </c>
    </row>
    <row r="99" spans="1:69" ht="17.399999999999999" x14ac:dyDescent="0.35">
      <c r="A99" s="34"/>
      <c r="B99" s="35" t="s">
        <v>31</v>
      </c>
      <c r="C99" s="97"/>
      <c r="D99" s="36">
        <f>D95*D97</f>
        <v>0</v>
      </c>
      <c r="E99" s="36">
        <f t="shared" ref="E99:BO99" si="37">E95*E97</f>
        <v>0</v>
      </c>
      <c r="F99" s="36">
        <f t="shared" si="37"/>
        <v>1.36</v>
      </c>
      <c r="G99" s="36">
        <f t="shared" si="37"/>
        <v>0</v>
      </c>
      <c r="H99" s="36">
        <f t="shared" si="37"/>
        <v>0</v>
      </c>
      <c r="I99" s="36">
        <f t="shared" si="37"/>
        <v>0</v>
      </c>
      <c r="J99" s="36">
        <f t="shared" si="37"/>
        <v>0</v>
      </c>
      <c r="K99" s="36">
        <f t="shared" si="37"/>
        <v>1.7487600000000001</v>
      </c>
      <c r="L99" s="36">
        <f t="shared" si="37"/>
        <v>0</v>
      </c>
      <c r="M99" s="36">
        <f t="shared" si="37"/>
        <v>0</v>
      </c>
      <c r="N99" s="36">
        <f t="shared" si="37"/>
        <v>0</v>
      </c>
      <c r="O99" s="36">
        <f t="shared" si="37"/>
        <v>0</v>
      </c>
      <c r="P99" s="36">
        <f t="shared" si="37"/>
        <v>0</v>
      </c>
      <c r="Q99" s="36">
        <f t="shared" si="37"/>
        <v>0</v>
      </c>
      <c r="R99" s="36">
        <f t="shared" si="37"/>
        <v>0</v>
      </c>
      <c r="S99" s="36">
        <f t="shared" si="37"/>
        <v>0</v>
      </c>
      <c r="T99" s="36">
        <f t="shared" si="37"/>
        <v>0</v>
      </c>
      <c r="U99" s="36">
        <f t="shared" si="37"/>
        <v>0</v>
      </c>
      <c r="V99" s="36">
        <f t="shared" si="37"/>
        <v>0</v>
      </c>
      <c r="W99" s="36">
        <f>W95*W97</f>
        <v>0</v>
      </c>
      <c r="X99" s="36">
        <f t="shared" si="37"/>
        <v>38.700000000000003</v>
      </c>
      <c r="Y99" s="36">
        <f t="shared" si="37"/>
        <v>0</v>
      </c>
      <c r="Z99" s="36">
        <f t="shared" si="37"/>
        <v>0</v>
      </c>
      <c r="AA99" s="36">
        <f t="shared" si="37"/>
        <v>0</v>
      </c>
      <c r="AB99" s="36">
        <f t="shared" si="37"/>
        <v>0</v>
      </c>
      <c r="AC99" s="36">
        <f t="shared" si="37"/>
        <v>3.1320000000000001</v>
      </c>
      <c r="AD99" s="36">
        <f t="shared" si="37"/>
        <v>0</v>
      </c>
      <c r="AE99" s="36">
        <f t="shared" si="37"/>
        <v>0</v>
      </c>
      <c r="AF99" s="36">
        <f t="shared" si="37"/>
        <v>0</v>
      </c>
      <c r="AG99" s="36">
        <f t="shared" si="37"/>
        <v>0</v>
      </c>
      <c r="AH99" s="36">
        <f t="shared" si="37"/>
        <v>0</v>
      </c>
      <c r="AI99" s="36">
        <f t="shared" si="37"/>
        <v>0</v>
      </c>
      <c r="AJ99" s="36">
        <f t="shared" si="37"/>
        <v>1.736</v>
      </c>
      <c r="AK99" s="36">
        <f t="shared" si="37"/>
        <v>0.43428299999999997</v>
      </c>
      <c r="AL99" s="36">
        <f t="shared" si="37"/>
        <v>0</v>
      </c>
      <c r="AM99" s="36">
        <f t="shared" si="37"/>
        <v>0</v>
      </c>
      <c r="AN99" s="36">
        <f t="shared" si="37"/>
        <v>0</v>
      </c>
      <c r="AO99" s="36">
        <f t="shared" si="37"/>
        <v>0</v>
      </c>
      <c r="AP99" s="36">
        <f t="shared" si="37"/>
        <v>5.1863999999999999</v>
      </c>
      <c r="AQ99" s="36">
        <f t="shared" si="37"/>
        <v>0</v>
      </c>
      <c r="AR99" s="36">
        <f t="shared" si="37"/>
        <v>0</v>
      </c>
      <c r="AS99" s="36">
        <f t="shared" si="37"/>
        <v>0</v>
      </c>
      <c r="AT99" s="36">
        <f t="shared" si="37"/>
        <v>0</v>
      </c>
      <c r="AU99" s="36">
        <f t="shared" si="37"/>
        <v>0</v>
      </c>
      <c r="AV99" s="36">
        <f t="shared" si="37"/>
        <v>0</v>
      </c>
      <c r="AW99" s="36">
        <f t="shared" si="37"/>
        <v>0</v>
      </c>
      <c r="AX99" s="36">
        <f t="shared" si="37"/>
        <v>0</v>
      </c>
      <c r="AY99" s="36">
        <f t="shared" si="37"/>
        <v>0</v>
      </c>
      <c r="AZ99" s="36">
        <f t="shared" si="37"/>
        <v>0</v>
      </c>
      <c r="BA99" s="36">
        <f t="shared" si="37"/>
        <v>0</v>
      </c>
      <c r="BB99" s="36">
        <f t="shared" si="37"/>
        <v>0</v>
      </c>
      <c r="BC99" s="36">
        <f t="shared" si="37"/>
        <v>0</v>
      </c>
      <c r="BD99" s="36">
        <f t="shared" si="37"/>
        <v>0</v>
      </c>
      <c r="BE99" s="36">
        <f t="shared" si="37"/>
        <v>0</v>
      </c>
      <c r="BF99" s="36">
        <f t="shared" si="37"/>
        <v>0</v>
      </c>
      <c r="BG99" s="36">
        <f t="shared" si="37"/>
        <v>0</v>
      </c>
      <c r="BH99" s="36">
        <f t="shared" si="37"/>
        <v>0</v>
      </c>
      <c r="BI99" s="36">
        <f t="shared" si="37"/>
        <v>0</v>
      </c>
      <c r="BJ99" s="36">
        <f t="shared" si="37"/>
        <v>0</v>
      </c>
      <c r="BK99" s="36">
        <f t="shared" si="37"/>
        <v>0</v>
      </c>
      <c r="BL99" s="36">
        <f t="shared" si="37"/>
        <v>0</v>
      </c>
      <c r="BM99" s="36">
        <f t="shared" si="37"/>
        <v>0.13888</v>
      </c>
      <c r="BN99" s="36">
        <f t="shared" si="37"/>
        <v>0</v>
      </c>
      <c r="BO99" s="36">
        <f t="shared" si="37"/>
        <v>0</v>
      </c>
      <c r="BP99" s="37">
        <f>SUM(D99:BN99)</f>
        <v>52.436323000000002</v>
      </c>
      <c r="BQ99" s="38">
        <f>BP99/$C$9</f>
        <v>52.436323000000002</v>
      </c>
    </row>
    <row r="100" spans="1:69" ht="17.399999999999999" x14ac:dyDescent="0.35">
      <c r="A100" s="34"/>
      <c r="B100" s="35" t="s">
        <v>32</v>
      </c>
      <c r="C100" s="97"/>
      <c r="D100" s="36">
        <f>D95*D97</f>
        <v>0</v>
      </c>
      <c r="E100" s="36">
        <f t="shared" ref="E100:BO100" si="38">E95*E97</f>
        <v>0</v>
      </c>
      <c r="F100" s="36">
        <f t="shared" si="38"/>
        <v>1.36</v>
      </c>
      <c r="G100" s="36">
        <f t="shared" si="38"/>
        <v>0</v>
      </c>
      <c r="H100" s="36">
        <f t="shared" si="38"/>
        <v>0</v>
      </c>
      <c r="I100" s="36">
        <f t="shared" si="38"/>
        <v>0</v>
      </c>
      <c r="J100" s="36">
        <f t="shared" si="38"/>
        <v>0</v>
      </c>
      <c r="K100" s="36">
        <f t="shared" si="38"/>
        <v>1.7487600000000001</v>
      </c>
      <c r="L100" s="36">
        <f t="shared" si="38"/>
        <v>0</v>
      </c>
      <c r="M100" s="36">
        <f t="shared" si="38"/>
        <v>0</v>
      </c>
      <c r="N100" s="36">
        <f t="shared" si="38"/>
        <v>0</v>
      </c>
      <c r="O100" s="36">
        <f t="shared" si="38"/>
        <v>0</v>
      </c>
      <c r="P100" s="36">
        <f t="shared" si="38"/>
        <v>0</v>
      </c>
      <c r="Q100" s="36">
        <f t="shared" si="38"/>
        <v>0</v>
      </c>
      <c r="R100" s="36">
        <f t="shared" si="38"/>
        <v>0</v>
      </c>
      <c r="S100" s="36">
        <f t="shared" si="38"/>
        <v>0</v>
      </c>
      <c r="T100" s="36">
        <f t="shared" si="38"/>
        <v>0</v>
      </c>
      <c r="U100" s="36">
        <f t="shared" si="38"/>
        <v>0</v>
      </c>
      <c r="V100" s="36">
        <f t="shared" si="38"/>
        <v>0</v>
      </c>
      <c r="W100" s="36">
        <f>W95*W97</f>
        <v>0</v>
      </c>
      <c r="X100" s="36">
        <f t="shared" si="38"/>
        <v>38.700000000000003</v>
      </c>
      <c r="Y100" s="36">
        <f t="shared" si="38"/>
        <v>0</v>
      </c>
      <c r="Z100" s="36">
        <f t="shared" si="38"/>
        <v>0</v>
      </c>
      <c r="AA100" s="36">
        <f t="shared" si="38"/>
        <v>0</v>
      </c>
      <c r="AB100" s="36">
        <f t="shared" si="38"/>
        <v>0</v>
      </c>
      <c r="AC100" s="36">
        <f t="shared" si="38"/>
        <v>3.1320000000000001</v>
      </c>
      <c r="AD100" s="36">
        <f t="shared" si="38"/>
        <v>0</v>
      </c>
      <c r="AE100" s="36">
        <f t="shared" si="38"/>
        <v>0</v>
      </c>
      <c r="AF100" s="36">
        <f t="shared" si="38"/>
        <v>0</v>
      </c>
      <c r="AG100" s="36">
        <f t="shared" si="38"/>
        <v>0</v>
      </c>
      <c r="AH100" s="36">
        <f t="shared" si="38"/>
        <v>0</v>
      </c>
      <c r="AI100" s="36">
        <f t="shared" si="38"/>
        <v>0</v>
      </c>
      <c r="AJ100" s="36">
        <f t="shared" si="38"/>
        <v>1.736</v>
      </c>
      <c r="AK100" s="36">
        <f t="shared" si="38"/>
        <v>0.43428299999999997</v>
      </c>
      <c r="AL100" s="36">
        <f t="shared" si="38"/>
        <v>0</v>
      </c>
      <c r="AM100" s="36">
        <f t="shared" si="38"/>
        <v>0</v>
      </c>
      <c r="AN100" s="36">
        <f t="shared" si="38"/>
        <v>0</v>
      </c>
      <c r="AO100" s="36">
        <f t="shared" si="38"/>
        <v>0</v>
      </c>
      <c r="AP100" s="36">
        <f t="shared" si="38"/>
        <v>5.1863999999999999</v>
      </c>
      <c r="AQ100" s="36">
        <f t="shared" si="38"/>
        <v>0</v>
      </c>
      <c r="AR100" s="36">
        <f t="shared" si="38"/>
        <v>0</v>
      </c>
      <c r="AS100" s="36">
        <f t="shared" si="38"/>
        <v>0</v>
      </c>
      <c r="AT100" s="36">
        <f t="shared" si="38"/>
        <v>0</v>
      </c>
      <c r="AU100" s="36">
        <f t="shared" si="38"/>
        <v>0</v>
      </c>
      <c r="AV100" s="36">
        <f t="shared" si="38"/>
        <v>0</v>
      </c>
      <c r="AW100" s="36">
        <f t="shared" si="38"/>
        <v>0</v>
      </c>
      <c r="AX100" s="36">
        <f t="shared" si="38"/>
        <v>0</v>
      </c>
      <c r="AY100" s="36">
        <f t="shared" si="38"/>
        <v>0</v>
      </c>
      <c r="AZ100" s="36">
        <f t="shared" si="38"/>
        <v>0</v>
      </c>
      <c r="BA100" s="36">
        <f t="shared" si="38"/>
        <v>0</v>
      </c>
      <c r="BB100" s="36">
        <f t="shared" si="38"/>
        <v>0</v>
      </c>
      <c r="BC100" s="36">
        <f t="shared" si="38"/>
        <v>0</v>
      </c>
      <c r="BD100" s="36">
        <f t="shared" si="38"/>
        <v>0</v>
      </c>
      <c r="BE100" s="36">
        <f t="shared" si="38"/>
        <v>0</v>
      </c>
      <c r="BF100" s="36">
        <f t="shared" si="38"/>
        <v>0</v>
      </c>
      <c r="BG100" s="36">
        <f t="shared" si="38"/>
        <v>0</v>
      </c>
      <c r="BH100" s="36">
        <f t="shared" si="38"/>
        <v>0</v>
      </c>
      <c r="BI100" s="36">
        <f t="shared" si="38"/>
        <v>0</v>
      </c>
      <c r="BJ100" s="36">
        <f t="shared" si="38"/>
        <v>0</v>
      </c>
      <c r="BK100" s="36">
        <f t="shared" si="38"/>
        <v>0</v>
      </c>
      <c r="BL100" s="36">
        <f t="shared" si="38"/>
        <v>0</v>
      </c>
      <c r="BM100" s="36">
        <f t="shared" si="38"/>
        <v>0.13888</v>
      </c>
      <c r="BN100" s="36">
        <f t="shared" si="38"/>
        <v>0</v>
      </c>
      <c r="BO100" s="36">
        <f t="shared" si="38"/>
        <v>0</v>
      </c>
      <c r="BP100" s="37">
        <f>SUM(D100:BN100)</f>
        <v>52.436323000000002</v>
      </c>
      <c r="BQ100" s="38">
        <f>BP100/$C$9</f>
        <v>52.436323000000002</v>
      </c>
    </row>
    <row r="102" spans="1:69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69" ht="15" customHeight="1" x14ac:dyDescent="0.3">
      <c r="A103" s="88"/>
      <c r="B103" s="42" t="s">
        <v>3</v>
      </c>
      <c r="C103" s="90" t="s">
        <v>4</v>
      </c>
      <c r="D103" s="92" t="str">
        <f>D87</f>
        <v>Хлеб пшеничный</v>
      </c>
      <c r="E103" s="92" t="str">
        <f>E87</f>
        <v>Хлеб ржано-пшеничный</v>
      </c>
      <c r="F103" s="92" t="str">
        <f>F87</f>
        <v>Сахар</v>
      </c>
      <c r="G103" s="92" t="str">
        <f>G87</f>
        <v>Чай</v>
      </c>
      <c r="H103" s="92" t="str">
        <f>H87</f>
        <v>Какао</v>
      </c>
      <c r="I103" s="92" t="str">
        <f t="shared" ref="I103:BO103" si="39">I87</f>
        <v>Кофейный напиток</v>
      </c>
      <c r="J103" s="92" t="str">
        <f t="shared" si="39"/>
        <v>Молоко 2,5%</v>
      </c>
      <c r="K103" s="92" t="str">
        <f t="shared" si="39"/>
        <v>Масло сливочное</v>
      </c>
      <c r="L103" s="92" t="str">
        <f t="shared" si="39"/>
        <v>Сметана 15%</v>
      </c>
      <c r="M103" s="92" t="str">
        <f t="shared" si="39"/>
        <v>Молоко сухое</v>
      </c>
      <c r="N103" s="92" t="str">
        <f t="shared" si="39"/>
        <v>Снежок 2,5 %</v>
      </c>
      <c r="O103" s="92" t="str">
        <f t="shared" si="39"/>
        <v>Творог 5%</v>
      </c>
      <c r="P103" s="92" t="str">
        <f t="shared" si="39"/>
        <v>Молоко сгущенное</v>
      </c>
      <c r="Q103" s="92" t="str">
        <f t="shared" si="39"/>
        <v xml:space="preserve">Джем Сава </v>
      </c>
      <c r="R103" s="92" t="str">
        <f t="shared" si="39"/>
        <v>Сыр</v>
      </c>
      <c r="S103" s="92" t="str">
        <f t="shared" si="39"/>
        <v>Зеленый горошек</v>
      </c>
      <c r="T103" s="92" t="str">
        <f t="shared" si="39"/>
        <v>Кукуруза консервирован.</v>
      </c>
      <c r="U103" s="92" t="str">
        <f t="shared" si="39"/>
        <v>Консервы рыбные</v>
      </c>
      <c r="V103" s="92" t="str">
        <f t="shared" si="39"/>
        <v>Огурцы консервирован.</v>
      </c>
      <c r="W103" s="76"/>
      <c r="X103" s="92" t="str">
        <f t="shared" si="39"/>
        <v>Яйцо</v>
      </c>
      <c r="Y103" s="92" t="str">
        <f t="shared" si="39"/>
        <v>Икра кабачковая</v>
      </c>
      <c r="Z103" s="92" t="str">
        <f t="shared" si="39"/>
        <v>Изюм</v>
      </c>
      <c r="AA103" s="92" t="str">
        <f t="shared" si="39"/>
        <v>Курага</v>
      </c>
      <c r="AB103" s="92" t="str">
        <f t="shared" si="39"/>
        <v>Чернослив</v>
      </c>
      <c r="AC103" s="92" t="str">
        <f t="shared" si="39"/>
        <v>Шиповник</v>
      </c>
      <c r="AD103" s="92" t="str">
        <f t="shared" si="39"/>
        <v>Сухофрукты</v>
      </c>
      <c r="AE103" s="92" t="str">
        <f t="shared" si="39"/>
        <v>Ягода свежемороженная</v>
      </c>
      <c r="AF103" s="92" t="str">
        <f t="shared" si="39"/>
        <v>Лимон</v>
      </c>
      <c r="AG103" s="92" t="str">
        <f t="shared" si="39"/>
        <v>Кисель</v>
      </c>
      <c r="AH103" s="92" t="str">
        <f t="shared" si="39"/>
        <v xml:space="preserve">Сок </v>
      </c>
      <c r="AI103" s="92" t="str">
        <f t="shared" si="39"/>
        <v>Макаронные изделия</v>
      </c>
      <c r="AJ103" s="92" t="str">
        <f t="shared" si="39"/>
        <v>Мука</v>
      </c>
      <c r="AK103" s="92" t="str">
        <f t="shared" si="39"/>
        <v>Дрожжи</v>
      </c>
      <c r="AL103" s="92" t="str">
        <f t="shared" si="39"/>
        <v>Печенье</v>
      </c>
      <c r="AM103" s="92" t="str">
        <f t="shared" si="39"/>
        <v>Пряники</v>
      </c>
      <c r="AN103" s="92" t="str">
        <f t="shared" si="39"/>
        <v>Вафли</v>
      </c>
      <c r="AO103" s="92" t="str">
        <f t="shared" si="39"/>
        <v>Конфеты</v>
      </c>
      <c r="AP103" s="92" t="str">
        <f t="shared" si="39"/>
        <v>Повидло Сава</v>
      </c>
      <c r="AQ103" s="92" t="str">
        <f t="shared" si="39"/>
        <v>Крупа геркулес</v>
      </c>
      <c r="AR103" s="92" t="str">
        <f t="shared" si="39"/>
        <v>Крупа горох</v>
      </c>
      <c r="AS103" s="92" t="str">
        <f t="shared" si="39"/>
        <v>Крупа гречневая</v>
      </c>
      <c r="AT103" s="92" t="str">
        <f t="shared" si="39"/>
        <v>Крупа кукурузная</v>
      </c>
      <c r="AU103" s="92" t="str">
        <f t="shared" si="39"/>
        <v>Крупа манная</v>
      </c>
      <c r="AV103" s="92" t="str">
        <f t="shared" si="39"/>
        <v>Крупа перловая</v>
      </c>
      <c r="AW103" s="92" t="str">
        <f t="shared" si="39"/>
        <v>Крупа пшеничная</v>
      </c>
      <c r="AX103" s="92" t="str">
        <f t="shared" si="39"/>
        <v>Крупа пшено</v>
      </c>
      <c r="AY103" s="92" t="str">
        <f t="shared" si="39"/>
        <v>Крупа ячневая</v>
      </c>
      <c r="AZ103" s="92" t="str">
        <f t="shared" si="39"/>
        <v>Рис</v>
      </c>
      <c r="BA103" s="92" t="str">
        <f t="shared" si="39"/>
        <v>Цыпленок бройлер</v>
      </c>
      <c r="BB103" s="92" t="str">
        <f t="shared" si="39"/>
        <v>Филе куриное</v>
      </c>
      <c r="BC103" s="92" t="str">
        <f t="shared" si="39"/>
        <v>Фарш говяжий</v>
      </c>
      <c r="BD103" s="92" t="str">
        <f t="shared" si="39"/>
        <v>Печень куриная</v>
      </c>
      <c r="BE103" s="92" t="str">
        <f t="shared" si="39"/>
        <v>Филе минтая</v>
      </c>
      <c r="BF103" s="92" t="str">
        <f t="shared" si="39"/>
        <v>Филе сельди слабосол.</v>
      </c>
      <c r="BG103" s="92" t="str">
        <f t="shared" si="39"/>
        <v>Картофель</v>
      </c>
      <c r="BH103" s="92" t="str">
        <f t="shared" si="39"/>
        <v>Морковь</v>
      </c>
      <c r="BI103" s="92" t="str">
        <f t="shared" si="39"/>
        <v>Лук</v>
      </c>
      <c r="BJ103" s="92" t="str">
        <f t="shared" si="39"/>
        <v>Капуста</v>
      </c>
      <c r="BK103" s="92" t="str">
        <f t="shared" si="39"/>
        <v>Свекла</v>
      </c>
      <c r="BL103" s="92" t="str">
        <f t="shared" si="39"/>
        <v>Томатная паста</v>
      </c>
      <c r="BM103" s="92" t="str">
        <f t="shared" si="39"/>
        <v>Масло растительное</v>
      </c>
      <c r="BN103" s="92" t="str">
        <f t="shared" si="39"/>
        <v>Соль</v>
      </c>
      <c r="BO103" s="92" t="str">
        <f t="shared" si="39"/>
        <v>Аскорбиновая кислота</v>
      </c>
      <c r="BP103" s="98" t="s">
        <v>5</v>
      </c>
      <c r="BQ103" s="98" t="s">
        <v>6</v>
      </c>
    </row>
    <row r="104" spans="1:69" ht="51" customHeight="1" x14ac:dyDescent="0.3">
      <c r="A104" s="89"/>
      <c r="B104" s="7" t="s">
        <v>7</v>
      </c>
      <c r="C104" s="91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76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8"/>
      <c r="BQ104" s="98"/>
    </row>
    <row r="105" spans="1:69" x14ac:dyDescent="0.3">
      <c r="A105" s="93" t="s">
        <v>23</v>
      </c>
      <c r="B105" s="18" t="str">
        <f>B26</f>
        <v>Картофельное пюре</v>
      </c>
      <c r="C105" s="94">
        <f>$E$6</f>
        <v>1</v>
      </c>
      <c r="D105" s="13">
        <f t="shared" ref="D105:S109" si="40">D26</f>
        <v>0</v>
      </c>
      <c r="E105" s="13">
        <f t="shared" si="40"/>
        <v>0</v>
      </c>
      <c r="F105" s="13">
        <f t="shared" si="40"/>
        <v>0</v>
      </c>
      <c r="G105" s="13">
        <f t="shared" si="40"/>
        <v>0</v>
      </c>
      <c r="H105" s="13">
        <f t="shared" si="40"/>
        <v>0</v>
      </c>
      <c r="I105" s="13">
        <f t="shared" si="40"/>
        <v>0</v>
      </c>
      <c r="J105" s="13">
        <f t="shared" si="40"/>
        <v>0.02</v>
      </c>
      <c r="K105" s="13">
        <f t="shared" si="40"/>
        <v>4.0000000000000001E-3</v>
      </c>
      <c r="L105" s="13">
        <f t="shared" si="40"/>
        <v>0</v>
      </c>
      <c r="M105" s="13">
        <f t="shared" si="40"/>
        <v>0</v>
      </c>
      <c r="N105" s="13">
        <f t="shared" si="40"/>
        <v>0</v>
      </c>
      <c r="O105" s="13">
        <f t="shared" si="40"/>
        <v>0</v>
      </c>
      <c r="P105" s="13">
        <f t="shared" si="40"/>
        <v>0</v>
      </c>
      <c r="Q105" s="13">
        <f t="shared" si="40"/>
        <v>0</v>
      </c>
      <c r="R105" s="13">
        <f t="shared" si="40"/>
        <v>0</v>
      </c>
      <c r="S105" s="13">
        <f t="shared" si="40"/>
        <v>0</v>
      </c>
      <c r="T105" s="13">
        <f>T26</f>
        <v>0</v>
      </c>
      <c r="U105" s="13">
        <f t="shared" ref="U105:AB105" si="41">U26</f>
        <v>0</v>
      </c>
      <c r="V105" s="13">
        <f t="shared" si="41"/>
        <v>0</v>
      </c>
      <c r="W105" s="13">
        <f>W26</f>
        <v>0</v>
      </c>
      <c r="X105" s="13">
        <f t="shared" si="41"/>
        <v>0</v>
      </c>
      <c r="Y105" s="13">
        <f t="shared" si="41"/>
        <v>0</v>
      </c>
      <c r="Z105" s="13">
        <f t="shared" si="41"/>
        <v>0</v>
      </c>
      <c r="AA105" s="13">
        <f t="shared" si="41"/>
        <v>0</v>
      </c>
      <c r="AB105" s="13">
        <f t="shared" si="41"/>
        <v>0</v>
      </c>
      <c r="AC105" s="13">
        <f>AC26</f>
        <v>0</v>
      </c>
      <c r="AD105" s="13">
        <f t="shared" ref="AD105:BO109" si="42">AD26</f>
        <v>0</v>
      </c>
      <c r="AE105" s="13">
        <f t="shared" si="42"/>
        <v>0</v>
      </c>
      <c r="AF105" s="13">
        <f t="shared" si="42"/>
        <v>0</v>
      </c>
      <c r="AG105" s="13">
        <f t="shared" si="42"/>
        <v>0</v>
      </c>
      <c r="AH105" s="13">
        <f t="shared" si="42"/>
        <v>0</v>
      </c>
      <c r="AI105" s="13">
        <f t="shared" si="42"/>
        <v>0</v>
      </c>
      <c r="AJ105" s="13">
        <f t="shared" si="42"/>
        <v>0</v>
      </c>
      <c r="AK105" s="13">
        <f t="shared" si="42"/>
        <v>0</v>
      </c>
      <c r="AL105" s="13">
        <f t="shared" si="42"/>
        <v>0</v>
      </c>
      <c r="AM105" s="13">
        <f t="shared" si="42"/>
        <v>0</v>
      </c>
      <c r="AN105" s="13">
        <f t="shared" si="42"/>
        <v>0</v>
      </c>
      <c r="AO105" s="13">
        <f t="shared" si="42"/>
        <v>0</v>
      </c>
      <c r="AP105" s="13">
        <f t="shared" si="42"/>
        <v>0</v>
      </c>
      <c r="AQ105" s="13">
        <f t="shared" si="42"/>
        <v>0</v>
      </c>
      <c r="AR105" s="13">
        <f t="shared" si="42"/>
        <v>0</v>
      </c>
      <c r="AS105" s="13">
        <f t="shared" si="42"/>
        <v>0</v>
      </c>
      <c r="AT105" s="13">
        <f t="shared" si="42"/>
        <v>0</v>
      </c>
      <c r="AU105" s="13">
        <f t="shared" si="42"/>
        <v>0</v>
      </c>
      <c r="AV105" s="13">
        <f t="shared" si="42"/>
        <v>0</v>
      </c>
      <c r="AW105" s="13">
        <f t="shared" si="42"/>
        <v>0</v>
      </c>
      <c r="AX105" s="13">
        <f t="shared" si="42"/>
        <v>0</v>
      </c>
      <c r="AY105" s="13">
        <f t="shared" si="42"/>
        <v>0</v>
      </c>
      <c r="AZ105" s="13">
        <f t="shared" si="42"/>
        <v>0</v>
      </c>
      <c r="BA105" s="13">
        <f t="shared" si="42"/>
        <v>0</v>
      </c>
      <c r="BB105" s="13">
        <f t="shared" si="42"/>
        <v>0</v>
      </c>
      <c r="BC105" s="13">
        <f t="shared" si="42"/>
        <v>0</v>
      </c>
      <c r="BD105" s="13">
        <f t="shared" si="42"/>
        <v>0</v>
      </c>
      <c r="BE105" s="13">
        <f t="shared" si="42"/>
        <v>0</v>
      </c>
      <c r="BF105" s="13">
        <f t="shared" si="42"/>
        <v>0</v>
      </c>
      <c r="BG105" s="13">
        <f t="shared" si="42"/>
        <v>0.17</v>
      </c>
      <c r="BH105" s="13">
        <f t="shared" si="42"/>
        <v>0</v>
      </c>
      <c r="BI105" s="13">
        <f t="shared" si="42"/>
        <v>0</v>
      </c>
      <c r="BJ105" s="13">
        <f t="shared" si="42"/>
        <v>0</v>
      </c>
      <c r="BK105" s="13">
        <f t="shared" si="42"/>
        <v>0</v>
      </c>
      <c r="BL105" s="13">
        <f t="shared" si="42"/>
        <v>0</v>
      </c>
      <c r="BM105" s="13">
        <f t="shared" si="42"/>
        <v>0</v>
      </c>
      <c r="BN105" s="13">
        <f t="shared" si="42"/>
        <v>0</v>
      </c>
      <c r="BO105" s="13">
        <f t="shared" si="42"/>
        <v>0</v>
      </c>
    </row>
    <row r="106" spans="1:69" x14ac:dyDescent="0.3">
      <c r="A106" s="93"/>
      <c r="B106" s="18" t="str">
        <f>B27</f>
        <v>Огурчик свежий</v>
      </c>
      <c r="C106" s="95"/>
      <c r="D106" s="13">
        <f t="shared" si="40"/>
        <v>0</v>
      </c>
      <c r="E106" s="13">
        <f t="shared" si="40"/>
        <v>0</v>
      </c>
      <c r="F106" s="13">
        <f t="shared" si="40"/>
        <v>0</v>
      </c>
      <c r="G106" s="13">
        <f t="shared" si="40"/>
        <v>0</v>
      </c>
      <c r="H106" s="13">
        <f t="shared" si="40"/>
        <v>0</v>
      </c>
      <c r="I106" s="13">
        <f t="shared" si="40"/>
        <v>0</v>
      </c>
      <c r="J106" s="13">
        <f t="shared" si="40"/>
        <v>0</v>
      </c>
      <c r="K106" s="13">
        <f t="shared" si="40"/>
        <v>0</v>
      </c>
      <c r="L106" s="13">
        <f t="shared" si="40"/>
        <v>0</v>
      </c>
      <c r="M106" s="13">
        <f t="shared" si="40"/>
        <v>0</v>
      </c>
      <c r="N106" s="13">
        <f t="shared" si="40"/>
        <v>0</v>
      </c>
      <c r="O106" s="13">
        <f t="shared" si="40"/>
        <v>0</v>
      </c>
      <c r="P106" s="13">
        <f t="shared" si="40"/>
        <v>0</v>
      </c>
      <c r="Q106" s="13">
        <f t="shared" si="40"/>
        <v>0</v>
      </c>
      <c r="R106" s="13">
        <f t="shared" si="40"/>
        <v>0</v>
      </c>
      <c r="S106" s="13">
        <f t="shared" si="40"/>
        <v>0</v>
      </c>
      <c r="T106" s="13">
        <f t="shared" ref="T106:AF109" si="43">T27</f>
        <v>0</v>
      </c>
      <c r="U106" s="13">
        <f t="shared" si="43"/>
        <v>0</v>
      </c>
      <c r="V106" s="13">
        <f t="shared" si="43"/>
        <v>0</v>
      </c>
      <c r="W106" s="13">
        <f>W27</f>
        <v>3.5000000000000003E-2</v>
      </c>
      <c r="X106" s="13">
        <f t="shared" si="43"/>
        <v>0</v>
      </c>
      <c r="Y106" s="13">
        <f t="shared" si="43"/>
        <v>0</v>
      </c>
      <c r="Z106" s="13">
        <f t="shared" si="43"/>
        <v>0</v>
      </c>
      <c r="AA106" s="13">
        <f t="shared" si="43"/>
        <v>0</v>
      </c>
      <c r="AB106" s="13">
        <f t="shared" si="43"/>
        <v>0</v>
      </c>
      <c r="AC106" s="13">
        <f t="shared" si="43"/>
        <v>0</v>
      </c>
      <c r="AD106" s="13">
        <f t="shared" si="43"/>
        <v>0</v>
      </c>
      <c r="AE106" s="13">
        <f t="shared" si="43"/>
        <v>0</v>
      </c>
      <c r="AF106" s="13">
        <f t="shared" si="43"/>
        <v>0</v>
      </c>
      <c r="AG106" s="13">
        <f t="shared" si="42"/>
        <v>0</v>
      </c>
      <c r="AH106" s="13">
        <f t="shared" si="42"/>
        <v>0</v>
      </c>
      <c r="AI106" s="13">
        <f t="shared" si="42"/>
        <v>0</v>
      </c>
      <c r="AJ106" s="13">
        <f t="shared" si="42"/>
        <v>0</v>
      </c>
      <c r="AK106" s="13">
        <f t="shared" si="42"/>
        <v>0</v>
      </c>
      <c r="AL106" s="13">
        <f t="shared" si="42"/>
        <v>0</v>
      </c>
      <c r="AM106" s="13">
        <f t="shared" si="42"/>
        <v>0</v>
      </c>
      <c r="AN106" s="13">
        <f t="shared" si="42"/>
        <v>0</v>
      </c>
      <c r="AO106" s="13">
        <f t="shared" si="42"/>
        <v>0</v>
      </c>
      <c r="AP106" s="13">
        <f t="shared" si="42"/>
        <v>0</v>
      </c>
      <c r="AQ106" s="13">
        <f t="shared" si="42"/>
        <v>0</v>
      </c>
      <c r="AR106" s="13">
        <f t="shared" si="42"/>
        <v>0</v>
      </c>
      <c r="AS106" s="13">
        <f t="shared" si="42"/>
        <v>0</v>
      </c>
      <c r="AT106" s="13">
        <f t="shared" si="42"/>
        <v>0</v>
      </c>
      <c r="AU106" s="13">
        <f t="shared" si="42"/>
        <v>0</v>
      </c>
      <c r="AV106" s="13">
        <f t="shared" si="42"/>
        <v>0</v>
      </c>
      <c r="AW106" s="13">
        <f t="shared" si="42"/>
        <v>0</v>
      </c>
      <c r="AX106" s="13">
        <f t="shared" si="42"/>
        <v>0</v>
      </c>
      <c r="AY106" s="13">
        <f t="shared" si="42"/>
        <v>0</v>
      </c>
      <c r="AZ106" s="13">
        <f t="shared" si="42"/>
        <v>0</v>
      </c>
      <c r="BA106" s="13">
        <f t="shared" si="42"/>
        <v>0</v>
      </c>
      <c r="BB106" s="13">
        <f t="shared" si="42"/>
        <v>0</v>
      </c>
      <c r="BC106" s="13">
        <f t="shared" si="42"/>
        <v>0</v>
      </c>
      <c r="BD106" s="13">
        <f t="shared" si="42"/>
        <v>0</v>
      </c>
      <c r="BE106" s="13">
        <f t="shared" si="42"/>
        <v>0</v>
      </c>
      <c r="BF106" s="13">
        <f t="shared" si="42"/>
        <v>0</v>
      </c>
      <c r="BG106" s="13">
        <f t="shared" si="42"/>
        <v>0</v>
      </c>
      <c r="BH106" s="13">
        <f t="shared" si="42"/>
        <v>0</v>
      </c>
      <c r="BI106" s="13">
        <f t="shared" si="42"/>
        <v>0</v>
      </c>
      <c r="BJ106" s="13">
        <f t="shared" si="42"/>
        <v>0</v>
      </c>
      <c r="BK106" s="13">
        <f t="shared" si="42"/>
        <v>0</v>
      </c>
      <c r="BL106" s="13">
        <f t="shared" si="42"/>
        <v>0</v>
      </c>
      <c r="BM106" s="13">
        <f t="shared" si="42"/>
        <v>0</v>
      </c>
      <c r="BN106" s="13">
        <f t="shared" si="42"/>
        <v>0</v>
      </c>
      <c r="BO106" s="13">
        <f t="shared" si="42"/>
        <v>0</v>
      </c>
    </row>
    <row r="107" spans="1:69" x14ac:dyDescent="0.3">
      <c r="A107" s="93"/>
      <c r="B107" s="18" t="str">
        <f>B28</f>
        <v>Чай с лимоном</v>
      </c>
      <c r="C107" s="95"/>
      <c r="D107" s="13">
        <f t="shared" si="40"/>
        <v>0</v>
      </c>
      <c r="E107" s="13">
        <f t="shared" si="40"/>
        <v>0</v>
      </c>
      <c r="F107" s="13">
        <f t="shared" si="40"/>
        <v>0.01</v>
      </c>
      <c r="G107" s="13">
        <f t="shared" si="40"/>
        <v>5.0000000000000001E-4</v>
      </c>
      <c r="H107" s="13">
        <f t="shared" si="40"/>
        <v>0</v>
      </c>
      <c r="I107" s="13">
        <f t="shared" si="40"/>
        <v>0</v>
      </c>
      <c r="J107" s="13">
        <f t="shared" si="40"/>
        <v>0</v>
      </c>
      <c r="K107" s="13">
        <f t="shared" si="40"/>
        <v>0</v>
      </c>
      <c r="L107" s="13">
        <f t="shared" si="40"/>
        <v>0</v>
      </c>
      <c r="M107" s="13">
        <f t="shared" si="40"/>
        <v>0</v>
      </c>
      <c r="N107" s="13">
        <f t="shared" si="40"/>
        <v>0</v>
      </c>
      <c r="O107" s="13">
        <f t="shared" si="40"/>
        <v>0</v>
      </c>
      <c r="P107" s="13">
        <f t="shared" si="40"/>
        <v>0</v>
      </c>
      <c r="Q107" s="13">
        <f t="shared" si="40"/>
        <v>0</v>
      </c>
      <c r="R107" s="13">
        <f t="shared" si="40"/>
        <v>0</v>
      </c>
      <c r="S107" s="13">
        <f t="shared" si="40"/>
        <v>0</v>
      </c>
      <c r="T107" s="13">
        <f t="shared" si="43"/>
        <v>0</v>
      </c>
      <c r="U107" s="13">
        <f t="shared" si="43"/>
        <v>0</v>
      </c>
      <c r="V107" s="13">
        <f t="shared" si="43"/>
        <v>0</v>
      </c>
      <c r="W107" s="13">
        <f>W28</f>
        <v>0</v>
      </c>
      <c r="X107" s="13">
        <f t="shared" si="43"/>
        <v>0</v>
      </c>
      <c r="Y107" s="13">
        <f t="shared" si="43"/>
        <v>0</v>
      </c>
      <c r="Z107" s="13">
        <f t="shared" si="43"/>
        <v>0</v>
      </c>
      <c r="AA107" s="13">
        <f t="shared" si="43"/>
        <v>0</v>
      </c>
      <c r="AB107" s="13">
        <f t="shared" si="43"/>
        <v>0</v>
      </c>
      <c r="AC107" s="13">
        <f t="shared" si="43"/>
        <v>0</v>
      </c>
      <c r="AD107" s="13">
        <f t="shared" si="43"/>
        <v>0</v>
      </c>
      <c r="AE107" s="13">
        <f t="shared" si="43"/>
        <v>0</v>
      </c>
      <c r="AF107" s="13">
        <f t="shared" si="43"/>
        <v>5.0000000000000001E-3</v>
      </c>
      <c r="AG107" s="13">
        <f t="shared" si="42"/>
        <v>0</v>
      </c>
      <c r="AH107" s="13">
        <f t="shared" si="42"/>
        <v>0</v>
      </c>
      <c r="AI107" s="13">
        <f t="shared" si="42"/>
        <v>0</v>
      </c>
      <c r="AJ107" s="13">
        <f t="shared" si="42"/>
        <v>0</v>
      </c>
      <c r="AK107" s="13">
        <f t="shared" si="42"/>
        <v>0</v>
      </c>
      <c r="AL107" s="13">
        <f t="shared" si="42"/>
        <v>0</v>
      </c>
      <c r="AM107" s="13">
        <f t="shared" si="42"/>
        <v>0</v>
      </c>
      <c r="AN107" s="13">
        <f t="shared" si="42"/>
        <v>0</v>
      </c>
      <c r="AO107" s="13">
        <f t="shared" si="42"/>
        <v>0</v>
      </c>
      <c r="AP107" s="13">
        <f t="shared" si="42"/>
        <v>0</v>
      </c>
      <c r="AQ107" s="13">
        <f t="shared" si="42"/>
        <v>0</v>
      </c>
      <c r="AR107" s="13">
        <f t="shared" si="42"/>
        <v>0</v>
      </c>
      <c r="AS107" s="13">
        <f t="shared" si="42"/>
        <v>0</v>
      </c>
      <c r="AT107" s="13">
        <f t="shared" si="42"/>
        <v>0</v>
      </c>
      <c r="AU107" s="13">
        <f t="shared" si="42"/>
        <v>0</v>
      </c>
      <c r="AV107" s="13">
        <f t="shared" si="42"/>
        <v>0</v>
      </c>
      <c r="AW107" s="13">
        <f t="shared" si="42"/>
        <v>0</v>
      </c>
      <c r="AX107" s="13">
        <f t="shared" si="42"/>
        <v>0</v>
      </c>
      <c r="AY107" s="13">
        <f t="shared" si="42"/>
        <v>0</v>
      </c>
      <c r="AZ107" s="13">
        <f t="shared" si="42"/>
        <v>0</v>
      </c>
      <c r="BA107" s="13">
        <f t="shared" si="42"/>
        <v>0</v>
      </c>
      <c r="BB107" s="13">
        <f t="shared" si="42"/>
        <v>0</v>
      </c>
      <c r="BC107" s="13">
        <f t="shared" si="42"/>
        <v>0</v>
      </c>
      <c r="BD107" s="13">
        <f t="shared" si="42"/>
        <v>0</v>
      </c>
      <c r="BE107" s="13">
        <f t="shared" si="42"/>
        <v>0</v>
      </c>
      <c r="BF107" s="13">
        <f t="shared" si="42"/>
        <v>0</v>
      </c>
      <c r="BG107" s="13">
        <f t="shared" si="42"/>
        <v>0</v>
      </c>
      <c r="BH107" s="13">
        <f t="shared" si="42"/>
        <v>0</v>
      </c>
      <c r="BI107" s="13">
        <f t="shared" si="42"/>
        <v>0</v>
      </c>
      <c r="BJ107" s="13">
        <f t="shared" si="42"/>
        <v>0</v>
      </c>
      <c r="BK107" s="13">
        <f t="shared" si="42"/>
        <v>0</v>
      </c>
      <c r="BL107" s="13">
        <f t="shared" si="42"/>
        <v>0</v>
      </c>
      <c r="BM107" s="13">
        <f t="shared" si="42"/>
        <v>0</v>
      </c>
      <c r="BN107" s="13">
        <f t="shared" si="42"/>
        <v>0</v>
      </c>
      <c r="BO107" s="13">
        <f t="shared" si="42"/>
        <v>0</v>
      </c>
    </row>
    <row r="108" spans="1:69" x14ac:dyDescent="0.3">
      <c r="A108" s="93"/>
      <c r="B108" s="18" t="str">
        <f>B29</f>
        <v>Хлеб пшеничный</v>
      </c>
      <c r="C108" s="95"/>
      <c r="D108" s="13">
        <f t="shared" si="40"/>
        <v>0.02</v>
      </c>
      <c r="E108" s="13">
        <f t="shared" si="40"/>
        <v>0</v>
      </c>
      <c r="F108" s="13">
        <f t="shared" si="40"/>
        <v>0</v>
      </c>
      <c r="G108" s="13">
        <f t="shared" si="40"/>
        <v>0</v>
      </c>
      <c r="H108" s="13">
        <f t="shared" si="40"/>
        <v>0</v>
      </c>
      <c r="I108" s="13">
        <f t="shared" si="40"/>
        <v>0</v>
      </c>
      <c r="J108" s="13">
        <f t="shared" si="40"/>
        <v>0</v>
      </c>
      <c r="K108" s="13">
        <f t="shared" si="40"/>
        <v>0</v>
      </c>
      <c r="L108" s="13">
        <f t="shared" si="40"/>
        <v>0</v>
      </c>
      <c r="M108" s="13">
        <f t="shared" si="40"/>
        <v>0</v>
      </c>
      <c r="N108" s="13">
        <f t="shared" si="40"/>
        <v>0</v>
      </c>
      <c r="O108" s="13">
        <f t="shared" si="40"/>
        <v>0</v>
      </c>
      <c r="P108" s="13">
        <f t="shared" si="40"/>
        <v>0</v>
      </c>
      <c r="Q108" s="13">
        <f t="shared" si="40"/>
        <v>0</v>
      </c>
      <c r="R108" s="13">
        <f t="shared" si="40"/>
        <v>0</v>
      </c>
      <c r="S108" s="13">
        <f t="shared" si="40"/>
        <v>0</v>
      </c>
      <c r="T108" s="13">
        <f t="shared" si="43"/>
        <v>0</v>
      </c>
      <c r="U108" s="13">
        <f t="shared" si="43"/>
        <v>0</v>
      </c>
      <c r="V108" s="13">
        <f t="shared" si="43"/>
        <v>0</v>
      </c>
      <c r="W108" s="13">
        <f>W29</f>
        <v>0</v>
      </c>
      <c r="X108" s="13">
        <f t="shared" si="43"/>
        <v>0</v>
      </c>
      <c r="Y108" s="13">
        <f t="shared" si="43"/>
        <v>0</v>
      </c>
      <c r="Z108" s="13">
        <f t="shared" si="43"/>
        <v>0</v>
      </c>
      <c r="AA108" s="13">
        <f t="shared" si="43"/>
        <v>0</v>
      </c>
      <c r="AB108" s="13">
        <f t="shared" si="43"/>
        <v>0</v>
      </c>
      <c r="AC108" s="13">
        <f t="shared" si="43"/>
        <v>0</v>
      </c>
      <c r="AD108" s="13">
        <f t="shared" si="43"/>
        <v>0</v>
      </c>
      <c r="AE108" s="13">
        <f t="shared" si="43"/>
        <v>0</v>
      </c>
      <c r="AF108" s="13">
        <f t="shared" si="43"/>
        <v>0</v>
      </c>
      <c r="AG108" s="13">
        <f t="shared" si="42"/>
        <v>0</v>
      </c>
      <c r="AH108" s="13">
        <f t="shared" si="42"/>
        <v>0</v>
      </c>
      <c r="AI108" s="13">
        <f t="shared" si="42"/>
        <v>0</v>
      </c>
      <c r="AJ108" s="13">
        <f t="shared" si="42"/>
        <v>0</v>
      </c>
      <c r="AK108" s="13">
        <f t="shared" si="42"/>
        <v>0</v>
      </c>
      <c r="AL108" s="13">
        <f t="shared" si="42"/>
        <v>0</v>
      </c>
      <c r="AM108" s="13">
        <f t="shared" si="42"/>
        <v>0</v>
      </c>
      <c r="AN108" s="13">
        <f t="shared" si="42"/>
        <v>0</v>
      </c>
      <c r="AO108" s="13">
        <f t="shared" si="42"/>
        <v>0</v>
      </c>
      <c r="AP108" s="13">
        <f t="shared" si="42"/>
        <v>0</v>
      </c>
      <c r="AQ108" s="13">
        <f t="shared" si="42"/>
        <v>0</v>
      </c>
      <c r="AR108" s="13">
        <f t="shared" si="42"/>
        <v>0</v>
      </c>
      <c r="AS108" s="13">
        <f t="shared" si="42"/>
        <v>0</v>
      </c>
      <c r="AT108" s="13">
        <f t="shared" si="42"/>
        <v>0</v>
      </c>
      <c r="AU108" s="13">
        <f t="shared" si="42"/>
        <v>0</v>
      </c>
      <c r="AV108" s="13">
        <f t="shared" si="42"/>
        <v>0</v>
      </c>
      <c r="AW108" s="13">
        <f t="shared" si="42"/>
        <v>0</v>
      </c>
      <c r="AX108" s="13">
        <f t="shared" si="42"/>
        <v>0</v>
      </c>
      <c r="AY108" s="13">
        <f t="shared" si="42"/>
        <v>0</v>
      </c>
      <c r="AZ108" s="13">
        <f t="shared" si="42"/>
        <v>0</v>
      </c>
      <c r="BA108" s="13">
        <f t="shared" si="42"/>
        <v>0</v>
      </c>
      <c r="BB108" s="13">
        <f t="shared" si="42"/>
        <v>0</v>
      </c>
      <c r="BC108" s="13">
        <f t="shared" si="42"/>
        <v>0</v>
      </c>
      <c r="BD108" s="13">
        <f t="shared" si="42"/>
        <v>0</v>
      </c>
      <c r="BE108" s="13">
        <f t="shared" si="42"/>
        <v>0</v>
      </c>
      <c r="BF108" s="13">
        <f t="shared" si="42"/>
        <v>0</v>
      </c>
      <c r="BG108" s="13">
        <f t="shared" si="42"/>
        <v>0</v>
      </c>
      <c r="BH108" s="13">
        <f t="shared" si="42"/>
        <v>0</v>
      </c>
      <c r="BI108" s="13">
        <f t="shared" si="42"/>
        <v>0</v>
      </c>
      <c r="BJ108" s="13">
        <f t="shared" si="42"/>
        <v>0</v>
      </c>
      <c r="BK108" s="13">
        <f t="shared" si="42"/>
        <v>0</v>
      </c>
      <c r="BL108" s="13">
        <f t="shared" si="42"/>
        <v>0</v>
      </c>
      <c r="BM108" s="13">
        <f t="shared" si="42"/>
        <v>0</v>
      </c>
      <c r="BN108" s="13">
        <f t="shared" si="42"/>
        <v>0</v>
      </c>
      <c r="BO108" s="13">
        <f t="shared" si="42"/>
        <v>0</v>
      </c>
    </row>
    <row r="109" spans="1:69" x14ac:dyDescent="0.3">
      <c r="A109" s="93"/>
      <c r="B109" s="18">
        <f>B30</f>
        <v>0</v>
      </c>
      <c r="C109" s="96"/>
      <c r="D109" s="13">
        <f t="shared" si="40"/>
        <v>0</v>
      </c>
      <c r="E109" s="13">
        <f t="shared" si="40"/>
        <v>0</v>
      </c>
      <c r="F109" s="13">
        <f t="shared" si="40"/>
        <v>0</v>
      </c>
      <c r="G109" s="13">
        <f t="shared" si="40"/>
        <v>0</v>
      </c>
      <c r="H109" s="13">
        <f t="shared" si="40"/>
        <v>0</v>
      </c>
      <c r="I109" s="13">
        <f t="shared" si="40"/>
        <v>0</v>
      </c>
      <c r="J109" s="13">
        <f t="shared" si="40"/>
        <v>0</v>
      </c>
      <c r="K109" s="13">
        <f t="shared" si="40"/>
        <v>0</v>
      </c>
      <c r="L109" s="13">
        <f t="shared" si="40"/>
        <v>0</v>
      </c>
      <c r="M109" s="13">
        <f t="shared" si="40"/>
        <v>0</v>
      </c>
      <c r="N109" s="13">
        <f t="shared" si="40"/>
        <v>0</v>
      </c>
      <c r="O109" s="13">
        <f t="shared" si="40"/>
        <v>0</v>
      </c>
      <c r="P109" s="13">
        <f t="shared" si="40"/>
        <v>0</v>
      </c>
      <c r="Q109" s="13">
        <f t="shared" si="40"/>
        <v>0</v>
      </c>
      <c r="R109" s="13">
        <f t="shared" si="40"/>
        <v>0</v>
      </c>
      <c r="S109" s="13">
        <f t="shared" si="40"/>
        <v>0</v>
      </c>
      <c r="T109" s="13">
        <f t="shared" si="43"/>
        <v>0</v>
      </c>
      <c r="U109" s="13">
        <f t="shared" si="43"/>
        <v>0</v>
      </c>
      <c r="V109" s="13">
        <f t="shared" si="43"/>
        <v>0</v>
      </c>
      <c r="W109" s="13">
        <f>W30</f>
        <v>0</v>
      </c>
      <c r="X109" s="13">
        <f t="shared" si="43"/>
        <v>0</v>
      </c>
      <c r="Y109" s="13">
        <f t="shared" si="43"/>
        <v>0</v>
      </c>
      <c r="Z109" s="13">
        <f t="shared" si="43"/>
        <v>0</v>
      </c>
      <c r="AA109" s="13">
        <f t="shared" si="43"/>
        <v>0</v>
      </c>
      <c r="AB109" s="13">
        <f t="shared" si="43"/>
        <v>0</v>
      </c>
      <c r="AC109" s="13">
        <f t="shared" si="43"/>
        <v>0</v>
      </c>
      <c r="AD109" s="13">
        <f t="shared" si="43"/>
        <v>0</v>
      </c>
      <c r="AE109" s="13">
        <f t="shared" si="43"/>
        <v>0</v>
      </c>
      <c r="AF109" s="13">
        <f t="shared" si="43"/>
        <v>0</v>
      </c>
      <c r="AG109" s="13">
        <f t="shared" si="42"/>
        <v>0</v>
      </c>
      <c r="AH109" s="13">
        <f t="shared" si="42"/>
        <v>0</v>
      </c>
      <c r="AI109" s="13">
        <f t="shared" si="42"/>
        <v>0</v>
      </c>
      <c r="AJ109" s="13">
        <f t="shared" si="42"/>
        <v>0</v>
      </c>
      <c r="AK109" s="13">
        <f t="shared" si="42"/>
        <v>0</v>
      </c>
      <c r="AL109" s="13">
        <f t="shared" si="42"/>
        <v>0</v>
      </c>
      <c r="AM109" s="13">
        <f t="shared" si="42"/>
        <v>0</v>
      </c>
      <c r="AN109" s="13">
        <f t="shared" si="42"/>
        <v>0</v>
      </c>
      <c r="AO109" s="13">
        <f t="shared" si="42"/>
        <v>0</v>
      </c>
      <c r="AP109" s="13">
        <f t="shared" si="42"/>
        <v>0</v>
      </c>
      <c r="AQ109" s="13">
        <f t="shared" si="42"/>
        <v>0</v>
      </c>
      <c r="AR109" s="13">
        <f t="shared" si="42"/>
        <v>0</v>
      </c>
      <c r="AS109" s="13">
        <f t="shared" si="42"/>
        <v>0</v>
      </c>
      <c r="AT109" s="13">
        <f t="shared" si="42"/>
        <v>0</v>
      </c>
      <c r="AU109" s="13">
        <f t="shared" si="42"/>
        <v>0</v>
      </c>
      <c r="AV109" s="13">
        <f t="shared" si="42"/>
        <v>0</v>
      </c>
      <c r="AW109" s="13">
        <f t="shared" si="42"/>
        <v>0</v>
      </c>
      <c r="AX109" s="13">
        <f t="shared" si="42"/>
        <v>0</v>
      </c>
      <c r="AY109" s="13">
        <f t="shared" si="42"/>
        <v>0</v>
      </c>
      <c r="AZ109" s="13">
        <f t="shared" si="42"/>
        <v>0</v>
      </c>
      <c r="BA109" s="13">
        <f t="shared" si="42"/>
        <v>0</v>
      </c>
      <c r="BB109" s="13">
        <f t="shared" si="42"/>
        <v>0</v>
      </c>
      <c r="BC109" s="13">
        <f t="shared" si="42"/>
        <v>0</v>
      </c>
      <c r="BD109" s="13">
        <f t="shared" si="42"/>
        <v>0</v>
      </c>
      <c r="BE109" s="13">
        <f t="shared" si="42"/>
        <v>0</v>
      </c>
      <c r="BF109" s="13">
        <f t="shared" si="42"/>
        <v>0</v>
      </c>
      <c r="BG109" s="13">
        <f t="shared" si="42"/>
        <v>0</v>
      </c>
      <c r="BH109" s="13">
        <f t="shared" si="42"/>
        <v>0</v>
      </c>
      <c r="BI109" s="13">
        <f t="shared" si="42"/>
        <v>0</v>
      </c>
      <c r="BJ109" s="13">
        <f t="shared" si="42"/>
        <v>0</v>
      </c>
      <c r="BK109" s="13">
        <f t="shared" si="42"/>
        <v>0</v>
      </c>
      <c r="BL109" s="13">
        <f t="shared" si="42"/>
        <v>0</v>
      </c>
      <c r="BM109" s="13">
        <f t="shared" si="42"/>
        <v>0</v>
      </c>
      <c r="BN109" s="13">
        <f t="shared" si="42"/>
        <v>0</v>
      </c>
      <c r="BO109" s="13">
        <f t="shared" si="42"/>
        <v>0</v>
      </c>
      <c r="BP109" s="45"/>
    </row>
    <row r="110" spans="1:69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O110" si="44">SUM(E105:E109)</f>
        <v>0</v>
      </c>
      <c r="F110" s="33">
        <f t="shared" si="44"/>
        <v>0.01</v>
      </c>
      <c r="G110" s="33">
        <f t="shared" si="44"/>
        <v>5.0000000000000001E-4</v>
      </c>
      <c r="H110" s="33">
        <f t="shared" si="44"/>
        <v>0</v>
      </c>
      <c r="I110" s="33">
        <f t="shared" si="44"/>
        <v>0</v>
      </c>
      <c r="J110" s="33">
        <f t="shared" si="44"/>
        <v>0.02</v>
      </c>
      <c r="K110" s="33">
        <f t="shared" si="44"/>
        <v>4.0000000000000001E-3</v>
      </c>
      <c r="L110" s="33">
        <f t="shared" si="44"/>
        <v>0</v>
      </c>
      <c r="M110" s="33">
        <f t="shared" si="44"/>
        <v>0</v>
      </c>
      <c r="N110" s="33">
        <f t="shared" si="44"/>
        <v>0</v>
      </c>
      <c r="O110" s="33">
        <f t="shared" si="44"/>
        <v>0</v>
      </c>
      <c r="P110" s="33">
        <f t="shared" si="44"/>
        <v>0</v>
      </c>
      <c r="Q110" s="33">
        <f t="shared" si="44"/>
        <v>0</v>
      </c>
      <c r="R110" s="33">
        <f t="shared" si="44"/>
        <v>0</v>
      </c>
      <c r="S110" s="33">
        <f t="shared" si="44"/>
        <v>0</v>
      </c>
      <c r="T110" s="33">
        <f t="shared" si="44"/>
        <v>0</v>
      </c>
      <c r="U110" s="33">
        <f t="shared" si="44"/>
        <v>0</v>
      </c>
      <c r="V110" s="33">
        <f t="shared" si="44"/>
        <v>0</v>
      </c>
      <c r="W110" s="33">
        <f>SUM(W105:W109)</f>
        <v>3.5000000000000003E-2</v>
      </c>
      <c r="X110" s="33">
        <f t="shared" si="44"/>
        <v>0</v>
      </c>
      <c r="Y110" s="33">
        <f t="shared" si="44"/>
        <v>0</v>
      </c>
      <c r="Z110" s="33">
        <f t="shared" si="44"/>
        <v>0</v>
      </c>
      <c r="AA110" s="33">
        <f t="shared" si="44"/>
        <v>0</v>
      </c>
      <c r="AB110" s="33">
        <f t="shared" si="44"/>
        <v>0</v>
      </c>
      <c r="AC110" s="33">
        <f t="shared" si="44"/>
        <v>0</v>
      </c>
      <c r="AD110" s="33">
        <f t="shared" si="44"/>
        <v>0</v>
      </c>
      <c r="AE110" s="33">
        <f t="shared" si="44"/>
        <v>0</v>
      </c>
      <c r="AF110" s="33">
        <f t="shared" si="44"/>
        <v>5.0000000000000001E-3</v>
      </c>
      <c r="AG110" s="33">
        <f t="shared" si="44"/>
        <v>0</v>
      </c>
      <c r="AH110" s="33">
        <f t="shared" si="44"/>
        <v>0</v>
      </c>
      <c r="AI110" s="33">
        <f t="shared" si="44"/>
        <v>0</v>
      </c>
      <c r="AJ110" s="33">
        <f t="shared" si="44"/>
        <v>0</v>
      </c>
      <c r="AK110" s="33">
        <f t="shared" si="44"/>
        <v>0</v>
      </c>
      <c r="AL110" s="33">
        <f t="shared" si="44"/>
        <v>0</v>
      </c>
      <c r="AM110" s="33">
        <f t="shared" si="44"/>
        <v>0</v>
      </c>
      <c r="AN110" s="33">
        <f t="shared" si="44"/>
        <v>0</v>
      </c>
      <c r="AO110" s="33">
        <f t="shared" si="44"/>
        <v>0</v>
      </c>
      <c r="AP110" s="33">
        <f t="shared" si="44"/>
        <v>0</v>
      </c>
      <c r="AQ110" s="33">
        <f t="shared" si="44"/>
        <v>0</v>
      </c>
      <c r="AR110" s="33">
        <f t="shared" si="44"/>
        <v>0</v>
      </c>
      <c r="AS110" s="33">
        <f t="shared" si="44"/>
        <v>0</v>
      </c>
      <c r="AT110" s="33">
        <f t="shared" si="44"/>
        <v>0</v>
      </c>
      <c r="AU110" s="33">
        <f t="shared" si="44"/>
        <v>0</v>
      </c>
      <c r="AV110" s="33">
        <f t="shared" si="44"/>
        <v>0</v>
      </c>
      <c r="AW110" s="33">
        <f t="shared" si="44"/>
        <v>0</v>
      </c>
      <c r="AX110" s="33">
        <f t="shared" si="44"/>
        <v>0</v>
      </c>
      <c r="AY110" s="33">
        <f t="shared" si="44"/>
        <v>0</v>
      </c>
      <c r="AZ110" s="33">
        <f t="shared" si="44"/>
        <v>0</v>
      </c>
      <c r="BA110" s="33">
        <f t="shared" si="44"/>
        <v>0</v>
      </c>
      <c r="BB110" s="33">
        <f t="shared" si="44"/>
        <v>0</v>
      </c>
      <c r="BC110" s="33">
        <f t="shared" si="44"/>
        <v>0</v>
      </c>
      <c r="BD110" s="33">
        <f t="shared" si="44"/>
        <v>0</v>
      </c>
      <c r="BE110" s="33">
        <f t="shared" si="44"/>
        <v>0</v>
      </c>
      <c r="BF110" s="33">
        <f t="shared" si="44"/>
        <v>0</v>
      </c>
      <c r="BG110" s="33">
        <f t="shared" si="44"/>
        <v>0.17</v>
      </c>
      <c r="BH110" s="33">
        <f t="shared" si="44"/>
        <v>0</v>
      </c>
      <c r="BI110" s="33">
        <f t="shared" si="44"/>
        <v>0</v>
      </c>
      <c r="BJ110" s="33">
        <f t="shared" si="44"/>
        <v>0</v>
      </c>
      <c r="BK110" s="33">
        <f t="shared" si="44"/>
        <v>0</v>
      </c>
      <c r="BL110" s="33">
        <f t="shared" si="44"/>
        <v>0</v>
      </c>
      <c r="BM110" s="33">
        <f t="shared" si="44"/>
        <v>0</v>
      </c>
      <c r="BN110" s="33">
        <f t="shared" si="44"/>
        <v>0</v>
      </c>
      <c r="BO110" s="33">
        <f t="shared" si="44"/>
        <v>0</v>
      </c>
    </row>
    <row r="111" spans="1:69" ht="17.399999999999999" x14ac:dyDescent="0.35">
      <c r="B111" s="31" t="s">
        <v>36</v>
      </c>
      <c r="C111" s="32"/>
      <c r="D111" s="44">
        <f t="shared" ref="D111:BO111" si="45">PRODUCT(D110,$E$6)</f>
        <v>0.02</v>
      </c>
      <c r="E111" s="44">
        <f t="shared" si="45"/>
        <v>0</v>
      </c>
      <c r="F111" s="44">
        <f t="shared" si="45"/>
        <v>0.01</v>
      </c>
      <c r="G111" s="44">
        <f t="shared" si="45"/>
        <v>5.0000000000000001E-4</v>
      </c>
      <c r="H111" s="44">
        <f t="shared" si="45"/>
        <v>0</v>
      </c>
      <c r="I111" s="44">
        <f t="shared" si="45"/>
        <v>0</v>
      </c>
      <c r="J111" s="44">
        <f t="shared" si="45"/>
        <v>0.02</v>
      </c>
      <c r="K111" s="44">
        <f t="shared" si="45"/>
        <v>4.0000000000000001E-3</v>
      </c>
      <c r="L111" s="44">
        <f t="shared" si="45"/>
        <v>0</v>
      </c>
      <c r="M111" s="44">
        <f t="shared" si="45"/>
        <v>0</v>
      </c>
      <c r="N111" s="44">
        <f t="shared" si="45"/>
        <v>0</v>
      </c>
      <c r="O111" s="44">
        <f t="shared" si="45"/>
        <v>0</v>
      </c>
      <c r="P111" s="44">
        <f t="shared" si="45"/>
        <v>0</v>
      </c>
      <c r="Q111" s="44">
        <f t="shared" si="45"/>
        <v>0</v>
      </c>
      <c r="R111" s="44">
        <f t="shared" si="45"/>
        <v>0</v>
      </c>
      <c r="S111" s="44">
        <f t="shared" si="45"/>
        <v>0</v>
      </c>
      <c r="T111" s="44">
        <f t="shared" si="45"/>
        <v>0</v>
      </c>
      <c r="U111" s="44">
        <f t="shared" si="45"/>
        <v>0</v>
      </c>
      <c r="V111" s="44">
        <f t="shared" si="45"/>
        <v>0</v>
      </c>
      <c r="W111" s="44">
        <f>PRODUCT(W110,$E$6)</f>
        <v>3.5000000000000003E-2</v>
      </c>
      <c r="X111" s="44">
        <f t="shared" si="45"/>
        <v>0</v>
      </c>
      <c r="Y111" s="44">
        <f t="shared" si="45"/>
        <v>0</v>
      </c>
      <c r="Z111" s="44">
        <f t="shared" si="45"/>
        <v>0</v>
      </c>
      <c r="AA111" s="44">
        <f t="shared" si="45"/>
        <v>0</v>
      </c>
      <c r="AB111" s="44">
        <f t="shared" si="45"/>
        <v>0</v>
      </c>
      <c r="AC111" s="44">
        <f t="shared" si="45"/>
        <v>0</v>
      </c>
      <c r="AD111" s="44">
        <f t="shared" si="45"/>
        <v>0</v>
      </c>
      <c r="AE111" s="44">
        <f t="shared" si="45"/>
        <v>0</v>
      </c>
      <c r="AF111" s="44">
        <f t="shared" si="45"/>
        <v>5.0000000000000001E-3</v>
      </c>
      <c r="AG111" s="44">
        <f t="shared" si="45"/>
        <v>0</v>
      </c>
      <c r="AH111" s="44">
        <f t="shared" si="45"/>
        <v>0</v>
      </c>
      <c r="AI111" s="44">
        <f t="shared" si="45"/>
        <v>0</v>
      </c>
      <c r="AJ111" s="44">
        <f t="shared" si="45"/>
        <v>0</v>
      </c>
      <c r="AK111" s="44">
        <f t="shared" si="45"/>
        <v>0</v>
      </c>
      <c r="AL111" s="44">
        <f t="shared" si="45"/>
        <v>0</v>
      </c>
      <c r="AM111" s="44">
        <f t="shared" si="45"/>
        <v>0</v>
      </c>
      <c r="AN111" s="44">
        <f t="shared" si="45"/>
        <v>0</v>
      </c>
      <c r="AO111" s="44">
        <f t="shared" si="45"/>
        <v>0</v>
      </c>
      <c r="AP111" s="44">
        <f t="shared" si="45"/>
        <v>0</v>
      </c>
      <c r="AQ111" s="44">
        <f t="shared" si="45"/>
        <v>0</v>
      </c>
      <c r="AR111" s="44">
        <f t="shared" si="45"/>
        <v>0</v>
      </c>
      <c r="AS111" s="44">
        <f t="shared" si="45"/>
        <v>0</v>
      </c>
      <c r="AT111" s="44">
        <f t="shared" si="45"/>
        <v>0</v>
      </c>
      <c r="AU111" s="44">
        <f t="shared" si="45"/>
        <v>0</v>
      </c>
      <c r="AV111" s="44">
        <f t="shared" si="45"/>
        <v>0</v>
      </c>
      <c r="AW111" s="44">
        <f t="shared" si="45"/>
        <v>0</v>
      </c>
      <c r="AX111" s="44">
        <f t="shared" si="45"/>
        <v>0</v>
      </c>
      <c r="AY111" s="44">
        <f t="shared" si="45"/>
        <v>0</v>
      </c>
      <c r="AZ111" s="44">
        <f t="shared" si="45"/>
        <v>0</v>
      </c>
      <c r="BA111" s="44">
        <f t="shared" si="45"/>
        <v>0</v>
      </c>
      <c r="BB111" s="44">
        <f t="shared" si="45"/>
        <v>0</v>
      </c>
      <c r="BC111" s="44">
        <f t="shared" si="45"/>
        <v>0</v>
      </c>
      <c r="BD111" s="44">
        <f t="shared" si="45"/>
        <v>0</v>
      </c>
      <c r="BE111" s="44">
        <f t="shared" si="45"/>
        <v>0</v>
      </c>
      <c r="BF111" s="44">
        <f t="shared" si="45"/>
        <v>0</v>
      </c>
      <c r="BG111" s="44">
        <f t="shared" si="45"/>
        <v>0.17</v>
      </c>
      <c r="BH111" s="44">
        <f t="shared" si="45"/>
        <v>0</v>
      </c>
      <c r="BI111" s="44">
        <f t="shared" si="45"/>
        <v>0</v>
      </c>
      <c r="BJ111" s="44">
        <f t="shared" si="45"/>
        <v>0</v>
      </c>
      <c r="BK111" s="44">
        <f t="shared" si="45"/>
        <v>0</v>
      </c>
      <c r="BL111" s="44">
        <f t="shared" si="45"/>
        <v>0</v>
      </c>
      <c r="BM111" s="44">
        <f t="shared" si="45"/>
        <v>0</v>
      </c>
      <c r="BN111" s="44">
        <f t="shared" si="45"/>
        <v>0</v>
      </c>
      <c r="BO111" s="44">
        <f t="shared" si="45"/>
        <v>0</v>
      </c>
    </row>
    <row r="113" spans="1:69" ht="17.399999999999999" x14ac:dyDescent="0.35">
      <c r="A113" s="27"/>
      <c r="B113" s="28" t="s">
        <v>28</v>
      </c>
      <c r="C113" s="29" t="s">
        <v>29</v>
      </c>
      <c r="D113" s="30">
        <f>D97</f>
        <v>72.72</v>
      </c>
      <c r="E113" s="30">
        <f t="shared" ref="E113:BO113" si="46">E97</f>
        <v>76</v>
      </c>
      <c r="F113" s="30">
        <f t="shared" si="46"/>
        <v>85</v>
      </c>
      <c r="G113" s="30">
        <f t="shared" si="46"/>
        <v>596</v>
      </c>
      <c r="H113" s="30">
        <f t="shared" si="46"/>
        <v>1410</v>
      </c>
      <c r="I113" s="30">
        <f t="shared" si="46"/>
        <v>720</v>
      </c>
      <c r="J113" s="30">
        <f t="shared" si="46"/>
        <v>74.92</v>
      </c>
      <c r="K113" s="30">
        <f t="shared" si="46"/>
        <v>874.38</v>
      </c>
      <c r="L113" s="30">
        <f t="shared" si="46"/>
        <v>210.89</v>
      </c>
      <c r="M113" s="30">
        <f t="shared" si="46"/>
        <v>585</v>
      </c>
      <c r="N113" s="30">
        <f t="shared" si="46"/>
        <v>104.38</v>
      </c>
      <c r="O113" s="30">
        <f t="shared" si="46"/>
        <v>331.24</v>
      </c>
      <c r="P113" s="30">
        <f t="shared" si="46"/>
        <v>373.68</v>
      </c>
      <c r="Q113" s="30">
        <f t="shared" si="46"/>
        <v>400</v>
      </c>
      <c r="R113" s="30">
        <f t="shared" si="46"/>
        <v>0</v>
      </c>
      <c r="S113" s="30">
        <f t="shared" si="46"/>
        <v>0</v>
      </c>
      <c r="T113" s="30">
        <f t="shared" si="46"/>
        <v>0</v>
      </c>
      <c r="U113" s="30">
        <f t="shared" si="46"/>
        <v>792</v>
      </c>
      <c r="V113" s="30">
        <f t="shared" si="46"/>
        <v>352.56</v>
      </c>
      <c r="W113" s="30">
        <f>W97</f>
        <v>119</v>
      </c>
      <c r="X113" s="30">
        <f t="shared" si="46"/>
        <v>12.9</v>
      </c>
      <c r="Y113" s="30">
        <f t="shared" si="46"/>
        <v>0</v>
      </c>
      <c r="Z113" s="30">
        <f t="shared" si="46"/>
        <v>450</v>
      </c>
      <c r="AA113" s="30">
        <f t="shared" si="46"/>
        <v>381</v>
      </c>
      <c r="AB113" s="30">
        <f t="shared" si="46"/>
        <v>429</v>
      </c>
      <c r="AC113" s="30">
        <f t="shared" si="46"/>
        <v>261</v>
      </c>
      <c r="AD113" s="30">
        <f t="shared" si="46"/>
        <v>125</v>
      </c>
      <c r="AE113" s="30">
        <f t="shared" si="46"/>
        <v>399</v>
      </c>
      <c r="AF113" s="30">
        <f t="shared" si="46"/>
        <v>159</v>
      </c>
      <c r="AG113" s="30">
        <f t="shared" si="46"/>
        <v>227.27</v>
      </c>
      <c r="AH113" s="30">
        <f t="shared" si="46"/>
        <v>68.2</v>
      </c>
      <c r="AI113" s="30">
        <f t="shared" si="46"/>
        <v>59.25</v>
      </c>
      <c r="AJ113" s="30">
        <f t="shared" si="46"/>
        <v>43.4</v>
      </c>
      <c r="AK113" s="30">
        <f t="shared" si="46"/>
        <v>190</v>
      </c>
      <c r="AL113" s="30">
        <f t="shared" si="46"/>
        <v>207</v>
      </c>
      <c r="AM113" s="30">
        <f t="shared" si="46"/>
        <v>345.99</v>
      </c>
      <c r="AN113" s="30">
        <f t="shared" si="46"/>
        <v>300</v>
      </c>
      <c r="AO113" s="30">
        <f t="shared" si="46"/>
        <v>0</v>
      </c>
      <c r="AP113" s="30">
        <f t="shared" si="46"/>
        <v>216.1</v>
      </c>
      <c r="AQ113" s="30">
        <f t="shared" si="46"/>
        <v>63.75</v>
      </c>
      <c r="AR113" s="30">
        <f t="shared" si="46"/>
        <v>65.33</v>
      </c>
      <c r="AS113" s="30">
        <f t="shared" si="46"/>
        <v>76</v>
      </c>
      <c r="AT113" s="30">
        <f t="shared" si="46"/>
        <v>67.14</v>
      </c>
      <c r="AU113" s="30">
        <f t="shared" si="46"/>
        <v>69.33</v>
      </c>
      <c r="AV113" s="30">
        <f t="shared" si="46"/>
        <v>51.25</v>
      </c>
      <c r="AW113" s="30">
        <f t="shared" si="46"/>
        <v>77.14</v>
      </c>
      <c r="AX113" s="30">
        <f t="shared" si="46"/>
        <v>68</v>
      </c>
      <c r="AY113" s="30">
        <f t="shared" si="46"/>
        <v>60</v>
      </c>
      <c r="AZ113" s="30">
        <f t="shared" si="46"/>
        <v>137.33000000000001</v>
      </c>
      <c r="BA113" s="30">
        <f t="shared" si="46"/>
        <v>296</v>
      </c>
      <c r="BB113" s="30">
        <f t="shared" si="46"/>
        <v>513</v>
      </c>
      <c r="BC113" s="30">
        <f t="shared" si="46"/>
        <v>558</v>
      </c>
      <c r="BD113" s="30">
        <f t="shared" si="46"/>
        <v>261</v>
      </c>
      <c r="BE113" s="30">
        <f t="shared" si="46"/>
        <v>399</v>
      </c>
      <c r="BF113" s="30">
        <f t="shared" si="46"/>
        <v>0</v>
      </c>
      <c r="BG113" s="30">
        <f t="shared" si="46"/>
        <v>27</v>
      </c>
      <c r="BH113" s="30">
        <f t="shared" si="46"/>
        <v>47</v>
      </c>
      <c r="BI113" s="30">
        <f t="shared" si="46"/>
        <v>26</v>
      </c>
      <c r="BJ113" s="30">
        <f t="shared" si="46"/>
        <v>51</v>
      </c>
      <c r="BK113" s="30">
        <f t="shared" si="46"/>
        <v>62</v>
      </c>
      <c r="BL113" s="30">
        <f t="shared" si="46"/>
        <v>314</v>
      </c>
      <c r="BM113" s="30">
        <f t="shared" si="46"/>
        <v>138.88</v>
      </c>
      <c r="BN113" s="30">
        <f t="shared" si="46"/>
        <v>22</v>
      </c>
      <c r="BO113" s="30">
        <f t="shared" si="46"/>
        <v>0</v>
      </c>
    </row>
    <row r="114" spans="1:69" ht="17.399999999999999" x14ac:dyDescent="0.35">
      <c r="B114" s="31" t="s">
        <v>30</v>
      </c>
      <c r="C114" s="32" t="s">
        <v>29</v>
      </c>
      <c r="D114" s="33">
        <f>D113/1000</f>
        <v>7.2719999999999993E-2</v>
      </c>
      <c r="E114" s="33">
        <f t="shared" ref="E114:BO114" si="47">E113/1000</f>
        <v>7.5999999999999998E-2</v>
      </c>
      <c r="F114" s="33">
        <f t="shared" si="47"/>
        <v>8.5000000000000006E-2</v>
      </c>
      <c r="G114" s="33">
        <f t="shared" si="47"/>
        <v>0.59599999999999997</v>
      </c>
      <c r="H114" s="33">
        <f t="shared" si="47"/>
        <v>1.41</v>
      </c>
      <c r="I114" s="33">
        <f t="shared" si="47"/>
        <v>0.72</v>
      </c>
      <c r="J114" s="33">
        <f t="shared" si="47"/>
        <v>7.492E-2</v>
      </c>
      <c r="K114" s="33">
        <f t="shared" si="47"/>
        <v>0.87438000000000005</v>
      </c>
      <c r="L114" s="33">
        <f t="shared" si="47"/>
        <v>0.21088999999999999</v>
      </c>
      <c r="M114" s="33">
        <f t="shared" si="47"/>
        <v>0.58499999999999996</v>
      </c>
      <c r="N114" s="33">
        <f t="shared" si="47"/>
        <v>0.10438</v>
      </c>
      <c r="O114" s="33">
        <f t="shared" si="47"/>
        <v>0.33124000000000003</v>
      </c>
      <c r="P114" s="33">
        <f t="shared" si="47"/>
        <v>0.37368000000000001</v>
      </c>
      <c r="Q114" s="33">
        <f t="shared" si="47"/>
        <v>0.4</v>
      </c>
      <c r="R114" s="33">
        <f t="shared" si="47"/>
        <v>0</v>
      </c>
      <c r="S114" s="33">
        <f t="shared" si="47"/>
        <v>0</v>
      </c>
      <c r="T114" s="33">
        <f t="shared" si="47"/>
        <v>0</v>
      </c>
      <c r="U114" s="33">
        <f t="shared" si="47"/>
        <v>0.79200000000000004</v>
      </c>
      <c r="V114" s="33">
        <f t="shared" si="47"/>
        <v>0.35255999999999998</v>
      </c>
      <c r="W114" s="33">
        <f>W113/1000</f>
        <v>0.11899999999999999</v>
      </c>
      <c r="X114" s="33">
        <f t="shared" si="47"/>
        <v>1.29E-2</v>
      </c>
      <c r="Y114" s="33">
        <f t="shared" si="47"/>
        <v>0</v>
      </c>
      <c r="Z114" s="33">
        <f t="shared" si="47"/>
        <v>0.45</v>
      </c>
      <c r="AA114" s="33">
        <f t="shared" si="47"/>
        <v>0.38100000000000001</v>
      </c>
      <c r="AB114" s="33">
        <f t="shared" si="47"/>
        <v>0.42899999999999999</v>
      </c>
      <c r="AC114" s="33">
        <f t="shared" si="47"/>
        <v>0.26100000000000001</v>
      </c>
      <c r="AD114" s="33">
        <f t="shared" si="47"/>
        <v>0.125</v>
      </c>
      <c r="AE114" s="33">
        <f t="shared" si="47"/>
        <v>0.39900000000000002</v>
      </c>
      <c r="AF114" s="33">
        <f t="shared" si="47"/>
        <v>0.159</v>
      </c>
      <c r="AG114" s="33">
        <f t="shared" si="47"/>
        <v>0.22727</v>
      </c>
      <c r="AH114" s="33">
        <f t="shared" si="47"/>
        <v>6.8199999999999997E-2</v>
      </c>
      <c r="AI114" s="33">
        <f t="shared" si="47"/>
        <v>5.9249999999999997E-2</v>
      </c>
      <c r="AJ114" s="33">
        <f t="shared" si="47"/>
        <v>4.3400000000000001E-2</v>
      </c>
      <c r="AK114" s="33">
        <f t="shared" si="47"/>
        <v>0.19</v>
      </c>
      <c r="AL114" s="33">
        <f t="shared" si="47"/>
        <v>0.20699999999999999</v>
      </c>
      <c r="AM114" s="33">
        <f t="shared" si="47"/>
        <v>0.34599000000000002</v>
      </c>
      <c r="AN114" s="33">
        <f t="shared" si="47"/>
        <v>0.3</v>
      </c>
      <c r="AO114" s="33">
        <f t="shared" si="47"/>
        <v>0</v>
      </c>
      <c r="AP114" s="33">
        <f t="shared" si="47"/>
        <v>0.21609999999999999</v>
      </c>
      <c r="AQ114" s="33">
        <f t="shared" si="47"/>
        <v>6.3750000000000001E-2</v>
      </c>
      <c r="AR114" s="33">
        <f t="shared" si="47"/>
        <v>6.5329999999999999E-2</v>
      </c>
      <c r="AS114" s="33">
        <f t="shared" si="47"/>
        <v>7.5999999999999998E-2</v>
      </c>
      <c r="AT114" s="33">
        <f t="shared" si="47"/>
        <v>6.7140000000000005E-2</v>
      </c>
      <c r="AU114" s="33">
        <f t="shared" si="47"/>
        <v>6.9330000000000003E-2</v>
      </c>
      <c r="AV114" s="33">
        <f t="shared" si="47"/>
        <v>5.1249999999999997E-2</v>
      </c>
      <c r="AW114" s="33">
        <f t="shared" si="47"/>
        <v>7.714E-2</v>
      </c>
      <c r="AX114" s="33">
        <f t="shared" si="47"/>
        <v>6.8000000000000005E-2</v>
      </c>
      <c r="AY114" s="33">
        <f t="shared" si="47"/>
        <v>0.06</v>
      </c>
      <c r="AZ114" s="33">
        <f t="shared" si="47"/>
        <v>0.13733000000000001</v>
      </c>
      <c r="BA114" s="33">
        <f t="shared" si="47"/>
        <v>0.29599999999999999</v>
      </c>
      <c r="BB114" s="33">
        <f t="shared" si="47"/>
        <v>0.51300000000000001</v>
      </c>
      <c r="BC114" s="33">
        <f t="shared" si="47"/>
        <v>0.55800000000000005</v>
      </c>
      <c r="BD114" s="33">
        <f t="shared" si="47"/>
        <v>0.26100000000000001</v>
      </c>
      <c r="BE114" s="33">
        <f t="shared" si="47"/>
        <v>0.39900000000000002</v>
      </c>
      <c r="BF114" s="33">
        <f t="shared" si="47"/>
        <v>0</v>
      </c>
      <c r="BG114" s="33">
        <f t="shared" si="47"/>
        <v>2.7E-2</v>
      </c>
      <c r="BH114" s="33">
        <f t="shared" si="47"/>
        <v>4.7E-2</v>
      </c>
      <c r="BI114" s="33">
        <f t="shared" si="47"/>
        <v>2.5999999999999999E-2</v>
      </c>
      <c r="BJ114" s="33">
        <f t="shared" si="47"/>
        <v>5.0999999999999997E-2</v>
      </c>
      <c r="BK114" s="33">
        <f t="shared" si="47"/>
        <v>6.2E-2</v>
      </c>
      <c r="BL114" s="33">
        <f t="shared" si="47"/>
        <v>0.314</v>
      </c>
      <c r="BM114" s="33">
        <f t="shared" si="47"/>
        <v>0.13888</v>
      </c>
      <c r="BN114" s="33">
        <f t="shared" si="47"/>
        <v>2.1999999999999999E-2</v>
      </c>
      <c r="BO114" s="33">
        <f t="shared" si="47"/>
        <v>0</v>
      </c>
    </row>
    <row r="115" spans="1:69" ht="17.399999999999999" x14ac:dyDescent="0.35">
      <c r="A115" s="34"/>
      <c r="B115" s="35" t="s">
        <v>31</v>
      </c>
      <c r="C115" s="97"/>
      <c r="D115" s="36">
        <f>D111*D113</f>
        <v>1.4543999999999999</v>
      </c>
      <c r="E115" s="36">
        <f t="shared" ref="E115:BO115" si="48">E111*E113</f>
        <v>0</v>
      </c>
      <c r="F115" s="36">
        <f t="shared" si="48"/>
        <v>0.85</v>
      </c>
      <c r="G115" s="36">
        <f t="shared" si="48"/>
        <v>0.29799999999999999</v>
      </c>
      <c r="H115" s="36">
        <f t="shared" si="48"/>
        <v>0</v>
      </c>
      <c r="I115" s="36">
        <f t="shared" si="48"/>
        <v>0</v>
      </c>
      <c r="J115" s="36">
        <f t="shared" si="48"/>
        <v>1.4984000000000002</v>
      </c>
      <c r="K115" s="36">
        <f t="shared" si="48"/>
        <v>3.4975200000000002</v>
      </c>
      <c r="L115" s="36">
        <f t="shared" si="48"/>
        <v>0</v>
      </c>
      <c r="M115" s="36">
        <f t="shared" si="48"/>
        <v>0</v>
      </c>
      <c r="N115" s="36">
        <f t="shared" si="48"/>
        <v>0</v>
      </c>
      <c r="O115" s="36">
        <f t="shared" si="48"/>
        <v>0</v>
      </c>
      <c r="P115" s="36">
        <f t="shared" si="48"/>
        <v>0</v>
      </c>
      <c r="Q115" s="36">
        <f t="shared" si="48"/>
        <v>0</v>
      </c>
      <c r="R115" s="36">
        <f t="shared" si="48"/>
        <v>0</v>
      </c>
      <c r="S115" s="36">
        <f t="shared" si="48"/>
        <v>0</v>
      </c>
      <c r="T115" s="36">
        <f t="shared" si="48"/>
        <v>0</v>
      </c>
      <c r="U115" s="36">
        <f t="shared" si="48"/>
        <v>0</v>
      </c>
      <c r="V115" s="36">
        <f t="shared" si="48"/>
        <v>0</v>
      </c>
      <c r="W115" s="36">
        <f>W111*W113</f>
        <v>4.165</v>
      </c>
      <c r="X115" s="36">
        <f t="shared" si="48"/>
        <v>0</v>
      </c>
      <c r="Y115" s="36">
        <f t="shared" si="48"/>
        <v>0</v>
      </c>
      <c r="Z115" s="36">
        <f t="shared" si="48"/>
        <v>0</v>
      </c>
      <c r="AA115" s="36">
        <f t="shared" si="48"/>
        <v>0</v>
      </c>
      <c r="AB115" s="36">
        <f t="shared" si="48"/>
        <v>0</v>
      </c>
      <c r="AC115" s="36">
        <f t="shared" si="48"/>
        <v>0</v>
      </c>
      <c r="AD115" s="36">
        <f t="shared" si="48"/>
        <v>0</v>
      </c>
      <c r="AE115" s="36">
        <f t="shared" si="48"/>
        <v>0</v>
      </c>
      <c r="AF115" s="36">
        <f t="shared" si="48"/>
        <v>0.79500000000000004</v>
      </c>
      <c r="AG115" s="36">
        <f t="shared" si="48"/>
        <v>0</v>
      </c>
      <c r="AH115" s="36">
        <f t="shared" si="48"/>
        <v>0</v>
      </c>
      <c r="AI115" s="36">
        <f t="shared" si="48"/>
        <v>0</v>
      </c>
      <c r="AJ115" s="36">
        <f t="shared" si="48"/>
        <v>0</v>
      </c>
      <c r="AK115" s="36">
        <f t="shared" si="48"/>
        <v>0</v>
      </c>
      <c r="AL115" s="36">
        <f t="shared" si="48"/>
        <v>0</v>
      </c>
      <c r="AM115" s="36">
        <f t="shared" si="48"/>
        <v>0</v>
      </c>
      <c r="AN115" s="36">
        <f t="shared" si="48"/>
        <v>0</v>
      </c>
      <c r="AO115" s="36">
        <f t="shared" si="48"/>
        <v>0</v>
      </c>
      <c r="AP115" s="36">
        <f t="shared" si="48"/>
        <v>0</v>
      </c>
      <c r="AQ115" s="36">
        <f t="shared" si="48"/>
        <v>0</v>
      </c>
      <c r="AR115" s="36">
        <f t="shared" si="48"/>
        <v>0</v>
      </c>
      <c r="AS115" s="36">
        <f t="shared" si="48"/>
        <v>0</v>
      </c>
      <c r="AT115" s="36">
        <f t="shared" si="48"/>
        <v>0</v>
      </c>
      <c r="AU115" s="36">
        <f t="shared" si="48"/>
        <v>0</v>
      </c>
      <c r="AV115" s="36">
        <f t="shared" si="48"/>
        <v>0</v>
      </c>
      <c r="AW115" s="36">
        <f t="shared" si="48"/>
        <v>0</v>
      </c>
      <c r="AX115" s="36">
        <f t="shared" si="48"/>
        <v>0</v>
      </c>
      <c r="AY115" s="36">
        <f t="shared" si="48"/>
        <v>0</v>
      </c>
      <c r="AZ115" s="36">
        <f t="shared" si="48"/>
        <v>0</v>
      </c>
      <c r="BA115" s="36">
        <f t="shared" si="48"/>
        <v>0</v>
      </c>
      <c r="BB115" s="36">
        <f t="shared" si="48"/>
        <v>0</v>
      </c>
      <c r="BC115" s="36">
        <f t="shared" si="48"/>
        <v>0</v>
      </c>
      <c r="BD115" s="36">
        <f t="shared" si="48"/>
        <v>0</v>
      </c>
      <c r="BE115" s="36">
        <f t="shared" si="48"/>
        <v>0</v>
      </c>
      <c r="BF115" s="36">
        <f t="shared" si="48"/>
        <v>0</v>
      </c>
      <c r="BG115" s="36">
        <f t="shared" si="48"/>
        <v>4.5900000000000007</v>
      </c>
      <c r="BH115" s="36">
        <f t="shared" si="48"/>
        <v>0</v>
      </c>
      <c r="BI115" s="36">
        <f t="shared" si="48"/>
        <v>0</v>
      </c>
      <c r="BJ115" s="36">
        <f t="shared" si="48"/>
        <v>0</v>
      </c>
      <c r="BK115" s="36">
        <f t="shared" si="48"/>
        <v>0</v>
      </c>
      <c r="BL115" s="36">
        <f t="shared" si="48"/>
        <v>0</v>
      </c>
      <c r="BM115" s="36">
        <f t="shared" si="48"/>
        <v>0</v>
      </c>
      <c r="BN115" s="36">
        <f t="shared" si="48"/>
        <v>0</v>
      </c>
      <c r="BO115" s="36">
        <f t="shared" si="48"/>
        <v>0</v>
      </c>
      <c r="BP115" s="37">
        <f>SUM(D115:BN115)</f>
        <v>17.148320000000002</v>
      </c>
      <c r="BQ115" s="38">
        <f>BP115/$C$9</f>
        <v>17.148320000000002</v>
      </c>
    </row>
    <row r="116" spans="1:69" ht="17.399999999999999" x14ac:dyDescent="0.35">
      <c r="A116" s="34"/>
      <c r="B116" s="35" t="s">
        <v>32</v>
      </c>
      <c r="C116" s="97"/>
      <c r="D116" s="36">
        <f>D111*D113</f>
        <v>1.4543999999999999</v>
      </c>
      <c r="E116" s="36">
        <f t="shared" ref="E116:BO116" si="49">E111*E113</f>
        <v>0</v>
      </c>
      <c r="F116" s="36">
        <f t="shared" si="49"/>
        <v>0.85</v>
      </c>
      <c r="G116" s="36">
        <f t="shared" si="49"/>
        <v>0.29799999999999999</v>
      </c>
      <c r="H116" s="36">
        <f t="shared" si="49"/>
        <v>0</v>
      </c>
      <c r="I116" s="36">
        <f t="shared" si="49"/>
        <v>0</v>
      </c>
      <c r="J116" s="36">
        <f t="shared" si="49"/>
        <v>1.4984000000000002</v>
      </c>
      <c r="K116" s="36">
        <f t="shared" si="49"/>
        <v>3.4975200000000002</v>
      </c>
      <c r="L116" s="36">
        <f t="shared" si="49"/>
        <v>0</v>
      </c>
      <c r="M116" s="36">
        <f t="shared" si="49"/>
        <v>0</v>
      </c>
      <c r="N116" s="36">
        <f t="shared" si="49"/>
        <v>0</v>
      </c>
      <c r="O116" s="36">
        <f t="shared" si="49"/>
        <v>0</v>
      </c>
      <c r="P116" s="36">
        <f t="shared" si="49"/>
        <v>0</v>
      </c>
      <c r="Q116" s="36">
        <f t="shared" si="49"/>
        <v>0</v>
      </c>
      <c r="R116" s="36">
        <f t="shared" si="49"/>
        <v>0</v>
      </c>
      <c r="S116" s="36">
        <f t="shared" si="49"/>
        <v>0</v>
      </c>
      <c r="T116" s="36">
        <f t="shared" si="49"/>
        <v>0</v>
      </c>
      <c r="U116" s="36">
        <f t="shared" si="49"/>
        <v>0</v>
      </c>
      <c r="V116" s="36">
        <f t="shared" si="49"/>
        <v>0</v>
      </c>
      <c r="W116" s="36">
        <f>W111*W113</f>
        <v>4.165</v>
      </c>
      <c r="X116" s="36">
        <f t="shared" si="49"/>
        <v>0</v>
      </c>
      <c r="Y116" s="36">
        <f t="shared" si="49"/>
        <v>0</v>
      </c>
      <c r="Z116" s="36">
        <f t="shared" si="49"/>
        <v>0</v>
      </c>
      <c r="AA116" s="36">
        <f t="shared" si="49"/>
        <v>0</v>
      </c>
      <c r="AB116" s="36">
        <f t="shared" si="49"/>
        <v>0</v>
      </c>
      <c r="AC116" s="36">
        <f t="shared" si="49"/>
        <v>0</v>
      </c>
      <c r="AD116" s="36">
        <f t="shared" si="49"/>
        <v>0</v>
      </c>
      <c r="AE116" s="36">
        <f t="shared" si="49"/>
        <v>0</v>
      </c>
      <c r="AF116" s="36">
        <f t="shared" si="49"/>
        <v>0.79500000000000004</v>
      </c>
      <c r="AG116" s="36">
        <f t="shared" si="49"/>
        <v>0</v>
      </c>
      <c r="AH116" s="36">
        <f t="shared" si="49"/>
        <v>0</v>
      </c>
      <c r="AI116" s="36">
        <f t="shared" si="49"/>
        <v>0</v>
      </c>
      <c r="AJ116" s="36">
        <f t="shared" si="49"/>
        <v>0</v>
      </c>
      <c r="AK116" s="36">
        <f t="shared" si="49"/>
        <v>0</v>
      </c>
      <c r="AL116" s="36">
        <f t="shared" si="49"/>
        <v>0</v>
      </c>
      <c r="AM116" s="36">
        <f t="shared" si="49"/>
        <v>0</v>
      </c>
      <c r="AN116" s="36">
        <f t="shared" si="49"/>
        <v>0</v>
      </c>
      <c r="AO116" s="36">
        <f t="shared" si="49"/>
        <v>0</v>
      </c>
      <c r="AP116" s="36">
        <f t="shared" si="49"/>
        <v>0</v>
      </c>
      <c r="AQ116" s="36">
        <f t="shared" si="49"/>
        <v>0</v>
      </c>
      <c r="AR116" s="36">
        <f t="shared" si="49"/>
        <v>0</v>
      </c>
      <c r="AS116" s="36">
        <f t="shared" si="49"/>
        <v>0</v>
      </c>
      <c r="AT116" s="36">
        <f t="shared" si="49"/>
        <v>0</v>
      </c>
      <c r="AU116" s="36">
        <f t="shared" si="49"/>
        <v>0</v>
      </c>
      <c r="AV116" s="36">
        <f t="shared" si="49"/>
        <v>0</v>
      </c>
      <c r="AW116" s="36">
        <f t="shared" si="49"/>
        <v>0</v>
      </c>
      <c r="AX116" s="36">
        <f t="shared" si="49"/>
        <v>0</v>
      </c>
      <c r="AY116" s="36">
        <f t="shared" si="49"/>
        <v>0</v>
      </c>
      <c r="AZ116" s="36">
        <f t="shared" si="49"/>
        <v>0</v>
      </c>
      <c r="BA116" s="36">
        <f t="shared" si="49"/>
        <v>0</v>
      </c>
      <c r="BB116" s="36">
        <f t="shared" si="49"/>
        <v>0</v>
      </c>
      <c r="BC116" s="36">
        <f t="shared" si="49"/>
        <v>0</v>
      </c>
      <c r="BD116" s="36">
        <f t="shared" si="49"/>
        <v>0</v>
      </c>
      <c r="BE116" s="36">
        <f t="shared" si="49"/>
        <v>0</v>
      </c>
      <c r="BF116" s="36">
        <f t="shared" si="49"/>
        <v>0</v>
      </c>
      <c r="BG116" s="36">
        <f t="shared" si="49"/>
        <v>4.5900000000000007</v>
      </c>
      <c r="BH116" s="36">
        <f t="shared" si="49"/>
        <v>0</v>
      </c>
      <c r="BI116" s="36">
        <f t="shared" si="49"/>
        <v>0</v>
      </c>
      <c r="BJ116" s="36">
        <f t="shared" si="49"/>
        <v>0</v>
      </c>
      <c r="BK116" s="36">
        <f t="shared" si="49"/>
        <v>0</v>
      </c>
      <c r="BL116" s="36">
        <f t="shared" si="49"/>
        <v>0</v>
      </c>
      <c r="BM116" s="36">
        <f t="shared" si="49"/>
        <v>0</v>
      </c>
      <c r="BN116" s="36">
        <f t="shared" si="49"/>
        <v>0</v>
      </c>
      <c r="BO116" s="36">
        <f t="shared" si="49"/>
        <v>0</v>
      </c>
      <c r="BP116" s="37">
        <f>SUM(D116:BN116)</f>
        <v>17.148320000000002</v>
      </c>
      <c r="BQ116" s="38">
        <f>BP116/$C$9</f>
        <v>17.148320000000002</v>
      </c>
    </row>
  </sheetData>
  <mergeCells count="357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C53:AC54"/>
    <mergeCell ref="AD53:AD54"/>
    <mergeCell ref="AE53:AE54"/>
    <mergeCell ref="AF53:AF54"/>
    <mergeCell ref="AG53:AG54"/>
    <mergeCell ref="AH53:AH54"/>
    <mergeCell ref="V53:V54"/>
    <mergeCell ref="X53:X54"/>
    <mergeCell ref="Y53:Y54"/>
    <mergeCell ref="Z53:Z54"/>
    <mergeCell ref="AA53:AA54"/>
    <mergeCell ref="AB53:AB54"/>
    <mergeCell ref="AZ53:AZ54"/>
    <mergeCell ref="AO53:AO54"/>
    <mergeCell ref="AP53:AP54"/>
    <mergeCell ref="AQ53:AQ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BM53:BM54"/>
    <mergeCell ref="BN53:BN54"/>
    <mergeCell ref="BO53:BO54"/>
    <mergeCell ref="BP53:BP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G87:G88"/>
    <mergeCell ref="H87:H88"/>
    <mergeCell ref="I87:I88"/>
    <mergeCell ref="J87:J88"/>
    <mergeCell ref="K87:K88"/>
    <mergeCell ref="L87:L88"/>
    <mergeCell ref="BP69:BP70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BJ69:BJ70"/>
    <mergeCell ref="BK69:BK70"/>
    <mergeCell ref="BL69:BL70"/>
    <mergeCell ref="BM69:BM70"/>
    <mergeCell ref="BN69:BN70"/>
    <mergeCell ref="BO69:BO70"/>
    <mergeCell ref="BD69:BD70"/>
    <mergeCell ref="BE69:BE70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F87:AF88"/>
    <mergeCell ref="AG87:AG88"/>
    <mergeCell ref="AH87:AH88"/>
    <mergeCell ref="AI87:AI88"/>
    <mergeCell ref="AJ87:AJ88"/>
    <mergeCell ref="AK87:AK88"/>
    <mergeCell ref="Z87:Z88"/>
    <mergeCell ref="AA87:AA88"/>
    <mergeCell ref="AB87:AB88"/>
    <mergeCell ref="AC87:AC88"/>
    <mergeCell ref="AD87:AD88"/>
    <mergeCell ref="AE87:AE88"/>
    <mergeCell ref="AR87:AR88"/>
    <mergeCell ref="AS87:AS88"/>
    <mergeCell ref="AT87:AT88"/>
    <mergeCell ref="AU87:AU88"/>
    <mergeCell ref="AV87:AV88"/>
    <mergeCell ref="AW87:AW88"/>
    <mergeCell ref="AL87:AL88"/>
    <mergeCell ref="AM87:AM88"/>
    <mergeCell ref="AN87:AN88"/>
    <mergeCell ref="AO87:AO88"/>
    <mergeCell ref="AP87:AP88"/>
    <mergeCell ref="AQ87:AQ88"/>
    <mergeCell ref="BF87:BF88"/>
    <mergeCell ref="BG87:BG88"/>
    <mergeCell ref="BH87:BH88"/>
    <mergeCell ref="BI87:BI88"/>
    <mergeCell ref="AX87:AX88"/>
    <mergeCell ref="AY87:AY88"/>
    <mergeCell ref="AZ87:AZ88"/>
    <mergeCell ref="BA87:BA88"/>
    <mergeCell ref="BB87:BB88"/>
    <mergeCell ref="BC87:BC88"/>
    <mergeCell ref="G103:G104"/>
    <mergeCell ref="H103:H104"/>
    <mergeCell ref="I103:I104"/>
    <mergeCell ref="J103:J104"/>
    <mergeCell ref="K103:K104"/>
    <mergeCell ref="L103:L104"/>
    <mergeCell ref="BP87:BP88"/>
    <mergeCell ref="BQ87:BQ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J87:BJ88"/>
    <mergeCell ref="BK87:BK88"/>
    <mergeCell ref="BL87:BL88"/>
    <mergeCell ref="BM87:BM88"/>
    <mergeCell ref="BN87:BN88"/>
    <mergeCell ref="BO87:BO88"/>
    <mergeCell ref="BD87:BD88"/>
    <mergeCell ref="BE87:BE88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AF103:AF104"/>
    <mergeCell ref="AG103:AG104"/>
    <mergeCell ref="AH103:AH104"/>
    <mergeCell ref="AI103:AI104"/>
    <mergeCell ref="AJ103:AJ104"/>
    <mergeCell ref="AK103:AK104"/>
    <mergeCell ref="Z103:Z104"/>
    <mergeCell ref="AA103:AA104"/>
    <mergeCell ref="AB103:AB104"/>
    <mergeCell ref="AC103:AC104"/>
    <mergeCell ref="AD103:AD104"/>
    <mergeCell ref="AE103:AE104"/>
    <mergeCell ref="AS103:AS104"/>
    <mergeCell ref="AT103:AT104"/>
    <mergeCell ref="AU103:AU104"/>
    <mergeCell ref="AV103:AV104"/>
    <mergeCell ref="AW103:AW104"/>
    <mergeCell ref="AL103:AL104"/>
    <mergeCell ref="AM103:AM104"/>
    <mergeCell ref="AN103:AN104"/>
    <mergeCell ref="AO103:AO104"/>
    <mergeCell ref="AP103:AP104"/>
    <mergeCell ref="AQ103:AQ104"/>
    <mergeCell ref="BP103:BP104"/>
    <mergeCell ref="BQ103:BQ104"/>
    <mergeCell ref="A105:A109"/>
    <mergeCell ref="C105:C109"/>
    <mergeCell ref="C115:C116"/>
    <mergeCell ref="BJ103:BJ104"/>
    <mergeCell ref="BK103:BK104"/>
    <mergeCell ref="BL103:BL104"/>
    <mergeCell ref="BM103:BM104"/>
    <mergeCell ref="BN103:BN104"/>
    <mergeCell ref="BO103:BO104"/>
    <mergeCell ref="BD103:BD104"/>
    <mergeCell ref="BE103:BE104"/>
    <mergeCell ref="BF103:BF104"/>
    <mergeCell ref="BG103:BG104"/>
    <mergeCell ref="BH103:BH104"/>
    <mergeCell ref="BI103:BI104"/>
    <mergeCell ref="AX103:AX104"/>
    <mergeCell ref="AY103:AY104"/>
    <mergeCell ref="AZ103:AZ104"/>
    <mergeCell ref="BA103:BA104"/>
    <mergeCell ref="BB103:BB104"/>
    <mergeCell ref="BC103:BC104"/>
    <mergeCell ref="AR103:AR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topLeftCell="A22" zoomScale="75" zoomScaleNormal="75" workbookViewId="0">
      <selection activeCell="B27" sqref="B2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1" width="10.6640625" hidden="1" customWidth="1"/>
    <col min="22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9.88671875" bestFit="1" customWidth="1"/>
    <col min="67" max="67" width="8.88671875" style="79"/>
    <col min="68" max="68" width="11.44140625" customWidth="1"/>
    <col min="69" max="69" width="10.3320312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96</v>
      </c>
      <c r="B2" s="1"/>
      <c r="C2" s="1"/>
      <c r="D2" s="1"/>
      <c r="E2" s="1"/>
    </row>
    <row r="3" spans="1:69" hidden="1" x14ac:dyDescent="0.3">
      <c r="A3" s="1" t="s">
        <v>97</v>
      </c>
      <c r="B3" s="1"/>
      <c r="C3" s="1"/>
      <c r="D3" s="1"/>
      <c r="E3" s="1"/>
      <c r="K3" t="s">
        <v>1</v>
      </c>
    </row>
    <row r="4" spans="1:69" x14ac:dyDescent="0.3">
      <c r="K4" t="s">
        <v>98</v>
      </c>
    </row>
    <row r="5" spans="1:69" x14ac:dyDescent="0.3">
      <c r="Z5" s="2"/>
    </row>
    <row r="6" spans="1:69" x14ac:dyDescent="0.3">
      <c r="C6" s="3" t="s">
        <v>2</v>
      </c>
      <c r="D6" s="3"/>
      <c r="E6" s="4">
        <v>29</v>
      </c>
      <c r="F6" t="s">
        <v>63</v>
      </c>
      <c r="K6" s="60">
        <v>45519</v>
      </c>
      <c r="N6" s="4"/>
      <c r="O6" s="4"/>
    </row>
    <row r="7" spans="1:69" s="6" customFormat="1" ht="15" customHeight="1" x14ac:dyDescent="0.3">
      <c r="A7" s="104"/>
      <c r="B7" s="5" t="s">
        <v>3</v>
      </c>
      <c r="C7" s="106" t="s">
        <v>4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[1]Цены!AC1</f>
        <v>Лимон</v>
      </c>
      <c r="AG7" s="103" t="str">
        <f>[1]Цены!AD1</f>
        <v>Кисель</v>
      </c>
      <c r="AH7" s="103" t="str">
        <f>[1]Цены!AE1</f>
        <v xml:space="preserve">Сок </v>
      </c>
      <c r="AI7" s="103" t="str">
        <f>[1]Цены!AF1</f>
        <v>Макаронные изделия</v>
      </c>
      <c r="AJ7" s="103" t="str">
        <f>[1]Цены!AG1</f>
        <v>Мука</v>
      </c>
      <c r="AK7" s="103" t="str">
        <f>[1]Цены!AH1</f>
        <v>Дрожжи</v>
      </c>
      <c r="AL7" s="103" t="str">
        <f>[1]Цены!AI1</f>
        <v>Печенье</v>
      </c>
      <c r="AM7" s="103" t="str">
        <f>[1]Цены!AJ1</f>
        <v>Пряники</v>
      </c>
      <c r="AN7" s="103" t="str">
        <f>[1]Цены!AK1</f>
        <v>Вафли</v>
      </c>
      <c r="AO7" s="103" t="str">
        <f>[1]Цены!AL1</f>
        <v>Конфеты</v>
      </c>
      <c r="AP7" s="103" t="str">
        <f>[1]Цены!AM1</f>
        <v>Повидло Сава</v>
      </c>
      <c r="AQ7" s="103" t="str">
        <f>[1]Цены!AN1</f>
        <v>Крупа геркулес</v>
      </c>
      <c r="AR7" s="103" t="str">
        <f>[1]Цены!AO1</f>
        <v>Крупа горох</v>
      </c>
      <c r="AS7" s="103" t="str">
        <f>[1]Цены!AP1</f>
        <v>Крупа гречневая</v>
      </c>
      <c r="AT7" s="103" t="str">
        <f>[1]Цены!AQ1</f>
        <v>Крупа кукурузная</v>
      </c>
      <c r="AU7" s="103" t="str">
        <f>[1]Цены!AR1</f>
        <v>Крупа манная</v>
      </c>
      <c r="AV7" s="103" t="str">
        <f>[1]Цены!AS1</f>
        <v>Крупа перловая</v>
      </c>
      <c r="AW7" s="103" t="str">
        <f>[1]Цены!AT1</f>
        <v>Крупа пшеничная</v>
      </c>
      <c r="AX7" s="103" t="str">
        <f>[1]Цены!AU1</f>
        <v>Крупа пшено</v>
      </c>
      <c r="AY7" s="103" t="str">
        <f>[1]Цены!AV1</f>
        <v>Крупа ячневая</v>
      </c>
      <c r="AZ7" s="103" t="str">
        <f>[1]Цены!AW1</f>
        <v>Рис</v>
      </c>
      <c r="BA7" s="103" t="str">
        <f>[1]Цены!AX1</f>
        <v>Цыпленок бройлер</v>
      </c>
      <c r="BB7" s="103" t="str">
        <f>[1]Цены!AY1</f>
        <v>Филе куриное</v>
      </c>
      <c r="BC7" s="103" t="str">
        <f>[1]Цены!AZ1</f>
        <v>Фарш говяжий</v>
      </c>
      <c r="BD7" s="103" t="str">
        <f>[1]Цены!BA1</f>
        <v>Печень куриная</v>
      </c>
      <c r="BE7" s="103" t="str">
        <f>[1]Цены!BB1</f>
        <v>Филе минтая</v>
      </c>
      <c r="BF7" s="103" t="str">
        <f>[1]Цены!BC1</f>
        <v>Филе сельди слабосол.</v>
      </c>
      <c r="BG7" s="103" t="str">
        <f>[1]Цены!BD1</f>
        <v>Картофель</v>
      </c>
      <c r="BH7" s="103" t="str">
        <f>[1]Цены!BE1</f>
        <v>Морковь</v>
      </c>
      <c r="BI7" s="103" t="str">
        <f>[1]Цены!BF1</f>
        <v>Лук</v>
      </c>
      <c r="BJ7" s="103" t="str">
        <f>[1]Цены!BG1</f>
        <v>Капуста</v>
      </c>
      <c r="BK7" s="103" t="str">
        <f>[1]Цены!BH1</f>
        <v>Свекла</v>
      </c>
      <c r="BL7" s="103" t="str">
        <f>[1]Цены!BI1</f>
        <v>Томатная паста</v>
      </c>
      <c r="BM7" s="103" t="str">
        <f>[1]Цены!BJ1</f>
        <v>Масло растительное</v>
      </c>
      <c r="BN7" s="103" t="str">
        <f>[1]Цены!BK1</f>
        <v>Соль</v>
      </c>
      <c r="BO7" s="108" t="s">
        <v>65</v>
      </c>
      <c r="BP7" s="102" t="s">
        <v>5</v>
      </c>
      <c r="BQ7" s="102" t="s">
        <v>6</v>
      </c>
    </row>
    <row r="8" spans="1:69" s="6" customFormat="1" ht="51" customHeight="1" x14ac:dyDescent="0.3">
      <c r="A8" s="105"/>
      <c r="B8" s="7" t="s">
        <v>7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9"/>
      <c r="BP8" s="102"/>
      <c r="BQ8" s="102"/>
    </row>
    <row r="9" spans="1:69" s="11" customFormat="1" x14ac:dyDescent="0.3">
      <c r="A9" s="93" t="s">
        <v>8</v>
      </c>
      <c r="B9" s="8" t="s">
        <v>9</v>
      </c>
      <c r="C9" s="94">
        <f>$E$6</f>
        <v>29</v>
      </c>
      <c r="D9" s="8"/>
      <c r="E9" s="8"/>
      <c r="F9" s="8">
        <v>4.0000000000000001E-3</v>
      </c>
      <c r="G9" s="8"/>
      <c r="H9" s="8"/>
      <c r="I9" s="8"/>
      <c r="J9" s="8">
        <v>0.13</v>
      </c>
      <c r="K9" s="8">
        <v>2E-3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9"/>
      <c r="AW9" s="10">
        <v>0.02</v>
      </c>
      <c r="AX9" s="10"/>
      <c r="AY9" s="10"/>
      <c r="AZ9" s="10"/>
      <c r="BA9" s="8"/>
      <c r="BB9" s="8"/>
      <c r="BC9" s="8"/>
      <c r="BD9" s="8"/>
      <c r="BE9" s="8"/>
      <c r="BF9" s="8"/>
      <c r="BG9" s="8"/>
      <c r="BH9" s="8"/>
      <c r="BI9" s="8"/>
      <c r="BJ9" s="10"/>
      <c r="BK9" s="10"/>
      <c r="BL9" s="10"/>
      <c r="BM9" s="8"/>
      <c r="BN9" s="8">
        <v>5.0000000000000001E-4</v>
      </c>
      <c r="BO9" s="80"/>
    </row>
    <row r="10" spans="1:69" x14ac:dyDescent="0.3">
      <c r="A10" s="93"/>
      <c r="B10" s="12" t="s">
        <v>10</v>
      </c>
      <c r="C10" s="95"/>
      <c r="D10" s="77">
        <v>3.2136999999999999E-2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80"/>
    </row>
    <row r="11" spans="1:69" x14ac:dyDescent="0.3">
      <c r="A11" s="93"/>
      <c r="B11" s="13" t="s">
        <v>11</v>
      </c>
      <c r="C11" s="95"/>
      <c r="D11" s="77"/>
      <c r="E11" s="13"/>
      <c r="F11" s="13">
        <v>0.01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80"/>
    </row>
    <row r="12" spans="1:69" x14ac:dyDescent="0.3">
      <c r="A12" s="93"/>
      <c r="B12" s="13"/>
      <c r="C12" s="95"/>
      <c r="D12" s="7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80"/>
    </row>
    <row r="13" spans="1:69" x14ac:dyDescent="0.3">
      <c r="A13" s="93"/>
      <c r="B13" s="13"/>
      <c r="C13" s="96"/>
      <c r="D13" s="7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80"/>
    </row>
    <row r="14" spans="1:69" x14ac:dyDescent="0.3">
      <c r="A14" s="93" t="s">
        <v>12</v>
      </c>
      <c r="B14" s="16" t="s">
        <v>13</v>
      </c>
      <c r="C14" s="95">
        <f>E6</f>
        <v>29</v>
      </c>
      <c r="D14" s="77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0.03</v>
      </c>
      <c r="BB14" s="13"/>
      <c r="BC14" s="13"/>
      <c r="BD14" s="13"/>
      <c r="BE14" s="13"/>
      <c r="BF14" s="13"/>
      <c r="BG14" s="13">
        <v>0.17</v>
      </c>
      <c r="BH14" s="13">
        <v>1.4999999999999999E-2</v>
      </c>
      <c r="BI14" s="13">
        <v>0.01</v>
      </c>
      <c r="BJ14" s="15"/>
      <c r="BK14" s="15"/>
      <c r="BL14" s="15"/>
      <c r="BM14" s="13">
        <v>1E-3</v>
      </c>
      <c r="BN14" s="13">
        <v>2E-3</v>
      </c>
      <c r="BO14" s="80"/>
    </row>
    <row r="15" spans="1:69" x14ac:dyDescent="0.3">
      <c r="A15" s="93"/>
      <c r="B15" s="13" t="s">
        <v>14</v>
      </c>
      <c r="C15" s="95"/>
      <c r="D15" s="7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4.1999999999999997E-3</v>
      </c>
      <c r="BA15" s="13"/>
      <c r="BB15" s="13">
        <v>2.1999999999999999E-2</v>
      </c>
      <c r="BC15" s="13">
        <v>1.7000000000000001E-2</v>
      </c>
      <c r="BD15" s="13"/>
      <c r="BE15" s="13"/>
      <c r="BF15" s="13"/>
      <c r="BG15" s="13"/>
      <c r="BH15" s="13"/>
      <c r="BI15" s="13">
        <v>5.0000000000000001E-3</v>
      </c>
      <c r="BJ15" s="15">
        <v>4.4999999999999998E-2</v>
      </c>
      <c r="BK15" s="15"/>
      <c r="BL15" s="15"/>
      <c r="BM15" s="13">
        <v>1E-3</v>
      </c>
      <c r="BN15" s="13">
        <v>2E-3</v>
      </c>
      <c r="BO15" s="80"/>
    </row>
    <row r="16" spans="1:69" x14ac:dyDescent="0.3">
      <c r="A16" s="93"/>
      <c r="B16" s="13" t="s">
        <v>15</v>
      </c>
      <c r="C16" s="95"/>
      <c r="D16" s="77"/>
      <c r="E16" s="13"/>
      <c r="F16" s="13"/>
      <c r="G16" s="13"/>
      <c r="H16" s="13"/>
      <c r="I16" s="13"/>
      <c r="J16" s="13"/>
      <c r="K16" s="13">
        <v>1E-3</v>
      </c>
      <c r="L16" s="13">
        <v>1.2E-2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80"/>
    </row>
    <row r="17" spans="1:67" x14ac:dyDescent="0.3">
      <c r="A17" s="93"/>
      <c r="B17" s="17" t="s">
        <v>16</v>
      </c>
      <c r="C17" s="95"/>
      <c r="D17" s="77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3.5000000000000003E-2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80"/>
    </row>
    <row r="18" spans="1:67" x14ac:dyDescent="0.3">
      <c r="A18" s="93"/>
      <c r="B18" s="8" t="s">
        <v>17</v>
      </c>
      <c r="C18" s="95"/>
      <c r="D18" s="77">
        <v>0.03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80"/>
    </row>
    <row r="19" spans="1:67" x14ac:dyDescent="0.3">
      <c r="A19" s="93"/>
      <c r="B19" s="8" t="s">
        <v>18</v>
      </c>
      <c r="C19" s="95"/>
      <c r="D19" s="77"/>
      <c r="E19" s="77">
        <v>4.5339999999999998E-2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80"/>
    </row>
    <row r="20" spans="1:67" x14ac:dyDescent="0.3">
      <c r="A20" s="93"/>
      <c r="B20" s="8" t="s">
        <v>19</v>
      </c>
      <c r="C20" s="96"/>
      <c r="D20" s="77"/>
      <c r="E20" s="13"/>
      <c r="F20" s="13">
        <v>0.01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80">
        <v>5.0000000000000002E-5</v>
      </c>
    </row>
    <row r="21" spans="1:67" x14ac:dyDescent="0.3">
      <c r="A21" s="93" t="s">
        <v>20</v>
      </c>
      <c r="B21" s="13" t="s">
        <v>21</v>
      </c>
      <c r="C21" s="94">
        <f>$E$6</f>
        <v>29</v>
      </c>
      <c r="D21" s="77"/>
      <c r="E21" s="13"/>
      <c r="F21" s="13">
        <v>1.4E-2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4"/>
      <c r="AV21" s="14"/>
      <c r="AW21" s="15"/>
      <c r="AX21" s="15"/>
      <c r="AY21" s="15"/>
      <c r="AZ21" s="15"/>
      <c r="BA21" s="13"/>
      <c r="BB21" s="13"/>
      <c r="BC21" s="13"/>
      <c r="BD21" s="13"/>
      <c r="BE21" s="13"/>
      <c r="BF21" s="13"/>
      <c r="BG21" s="13"/>
      <c r="BH21" s="13"/>
      <c r="BI21" s="13"/>
      <c r="BJ21" s="15"/>
      <c r="BK21" s="15"/>
      <c r="BL21" s="15"/>
      <c r="BM21" s="13"/>
      <c r="BN21" s="13"/>
      <c r="BO21" s="80"/>
    </row>
    <row r="22" spans="1:67" s="11" customFormat="1" x14ac:dyDescent="0.3">
      <c r="A22" s="93"/>
      <c r="B22" s="8" t="s">
        <v>22</v>
      </c>
      <c r="C22" s="95"/>
      <c r="D22" s="78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2.1719999999999999E-3</v>
      </c>
      <c r="AL22" s="8"/>
      <c r="AM22" s="8"/>
      <c r="AN22" s="8"/>
      <c r="AO22" s="8"/>
      <c r="AP22" s="8">
        <v>0.02</v>
      </c>
      <c r="AQ22" s="8"/>
      <c r="AR22" s="8"/>
      <c r="AS22" s="8"/>
      <c r="AT22" s="8"/>
      <c r="AU22" s="10"/>
      <c r="AV22" s="10"/>
      <c r="AW22" s="10"/>
      <c r="AX22" s="10"/>
      <c r="AY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1E-3</v>
      </c>
      <c r="BN22" s="8"/>
      <c r="BO22" s="80"/>
    </row>
    <row r="23" spans="1:67" x14ac:dyDescent="0.3">
      <c r="A23" s="93"/>
      <c r="B23" s="13"/>
      <c r="C23" s="95"/>
      <c r="D23" s="77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80"/>
    </row>
    <row r="24" spans="1:67" x14ac:dyDescent="0.3">
      <c r="A24" s="93"/>
      <c r="B24" s="13"/>
      <c r="C24" s="95"/>
      <c r="D24" s="77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80"/>
    </row>
    <row r="25" spans="1:67" ht="12.75" customHeight="1" x14ac:dyDescent="0.3">
      <c r="A25" s="93"/>
      <c r="B25" s="13"/>
      <c r="C25" s="96"/>
      <c r="D25" s="7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80"/>
    </row>
    <row r="26" spans="1:67" x14ac:dyDescent="0.3">
      <c r="A26" s="93" t="s">
        <v>23</v>
      </c>
      <c r="B26" s="18" t="s">
        <v>24</v>
      </c>
      <c r="C26" s="94">
        <f>$E$6</f>
        <v>29</v>
      </c>
      <c r="D26" s="78"/>
      <c r="E26" s="8"/>
      <c r="F26" s="8"/>
      <c r="G26" s="8"/>
      <c r="H26" s="8"/>
      <c r="I26" s="8"/>
      <c r="J26" s="8">
        <v>0.02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1"/>
      <c r="AT26" s="11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0.17</v>
      </c>
      <c r="BH26" s="8"/>
      <c r="BI26" s="8"/>
      <c r="BJ26" s="10"/>
      <c r="BK26" s="10"/>
      <c r="BL26" s="8"/>
      <c r="BM26" s="8"/>
      <c r="BN26" s="8"/>
      <c r="BO26" s="80"/>
    </row>
    <row r="27" spans="1:67" s="11" customFormat="1" x14ac:dyDescent="0.3">
      <c r="A27" s="93"/>
      <c r="B27" s="11" t="s">
        <v>99</v>
      </c>
      <c r="C27" s="95"/>
      <c r="D27" s="77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>
        <v>3.5000000000000003E-2</v>
      </c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3"/>
      <c r="BG27" s="13"/>
      <c r="BH27" s="13"/>
      <c r="BI27" s="13"/>
      <c r="BJ27" s="15"/>
      <c r="BK27" s="15"/>
      <c r="BL27" s="13"/>
      <c r="BM27" s="13"/>
      <c r="BN27" s="13"/>
      <c r="BO27" s="80"/>
    </row>
    <row r="28" spans="1:67" x14ac:dyDescent="0.3">
      <c r="A28" s="93"/>
      <c r="B28" s="8" t="s">
        <v>25</v>
      </c>
      <c r="C28" s="95"/>
      <c r="D28" s="77"/>
      <c r="E28" s="13"/>
      <c r="F28" s="13">
        <v>0.01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>
        <v>5.0000000000000001E-3</v>
      </c>
      <c r="AG28" s="13"/>
      <c r="AH28" s="13"/>
      <c r="AI28" s="13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3"/>
      <c r="BG28" s="13"/>
      <c r="BH28" s="13"/>
      <c r="BI28" s="13"/>
      <c r="BJ28" s="15"/>
      <c r="BK28" s="15"/>
      <c r="BL28" s="13"/>
      <c r="BM28" s="13"/>
      <c r="BN28" s="13"/>
      <c r="BO28" s="80"/>
    </row>
    <row r="29" spans="1:67" ht="14.25" customHeight="1" x14ac:dyDescent="0.3">
      <c r="A29" s="93"/>
      <c r="B29" t="s">
        <v>17</v>
      </c>
      <c r="C29" s="95"/>
      <c r="D29" s="77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3"/>
      <c r="BG29" s="13"/>
      <c r="BH29" s="13"/>
      <c r="BI29" s="13"/>
      <c r="BJ29" s="15"/>
      <c r="BK29" s="15"/>
      <c r="BL29" s="13"/>
      <c r="BM29" s="13"/>
      <c r="BN29" s="13"/>
      <c r="BO29" s="80"/>
    </row>
    <row r="30" spans="1:67" x14ac:dyDescent="0.3">
      <c r="A30" s="93"/>
      <c r="B30" s="13"/>
      <c r="C30" s="9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80"/>
    </row>
    <row r="31" spans="1:67" ht="17.399999999999999" x14ac:dyDescent="0.35">
      <c r="A31" s="19"/>
      <c r="B31" s="20" t="s">
        <v>26</v>
      </c>
      <c r="C31" s="21"/>
      <c r="D31" s="22">
        <f t="shared" ref="D31:BN31" si="0">SUM(D9:D30)</f>
        <v>8.2137000000000002E-2</v>
      </c>
      <c r="E31" s="22">
        <f t="shared" si="0"/>
        <v>4.5339999999999998E-2</v>
      </c>
      <c r="F31" s="22">
        <f t="shared" si="0"/>
        <v>0.05</v>
      </c>
      <c r="G31" s="22">
        <f t="shared" si="0"/>
        <v>5.0000000000000001E-4</v>
      </c>
      <c r="H31" s="22">
        <f t="shared" si="0"/>
        <v>1E-3</v>
      </c>
      <c r="I31" s="22">
        <f t="shared" si="0"/>
        <v>0</v>
      </c>
      <c r="J31" s="22">
        <f t="shared" si="0"/>
        <v>0.23</v>
      </c>
      <c r="K31" s="22">
        <f t="shared" si="0"/>
        <v>1.5000000000000001E-2</v>
      </c>
      <c r="L31" s="22">
        <f t="shared" si="0"/>
        <v>1.2E-2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3.5000000000000003E-2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3.5000000000000003E-2</v>
      </c>
      <c r="AJ31" s="22">
        <f t="shared" si="0"/>
        <v>4.1000000000000002E-2</v>
      </c>
      <c r="AK31" s="22">
        <f t="shared" si="0"/>
        <v>2.1719999999999999E-3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0.02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0.02</v>
      </c>
      <c r="AX31" s="22">
        <f t="shared" si="0"/>
        <v>0</v>
      </c>
      <c r="AY31" s="22">
        <f t="shared" si="0"/>
        <v>0</v>
      </c>
      <c r="AZ31" s="22">
        <f t="shared" si="0"/>
        <v>4.1999999999999997E-3</v>
      </c>
      <c r="BA31" s="22">
        <f t="shared" si="0"/>
        <v>0.03</v>
      </c>
      <c r="BB31" s="22">
        <f t="shared" si="0"/>
        <v>2.1999999999999999E-2</v>
      </c>
      <c r="BC31" s="22">
        <f t="shared" si="0"/>
        <v>1.7000000000000001E-2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22">
        <f t="shared" si="0"/>
        <v>0.34</v>
      </c>
      <c r="BH31" s="22">
        <f t="shared" si="0"/>
        <v>1.4999999999999999E-2</v>
      </c>
      <c r="BI31" s="22">
        <f t="shared" si="0"/>
        <v>1.4999999999999999E-2</v>
      </c>
      <c r="BJ31" s="22">
        <f t="shared" si="0"/>
        <v>4.4999999999999998E-2</v>
      </c>
      <c r="BK31" s="22">
        <f t="shared" si="0"/>
        <v>0</v>
      </c>
      <c r="BL31" s="22">
        <f t="shared" si="0"/>
        <v>0</v>
      </c>
      <c r="BM31" s="22">
        <f t="shared" si="0"/>
        <v>3.0000000000000001E-3</v>
      </c>
      <c r="BN31" s="22">
        <f t="shared" si="0"/>
        <v>5.000000000000001E-3</v>
      </c>
      <c r="BO31" s="81">
        <f t="shared" ref="BO31" si="1">SUM(BO9:BO30)</f>
        <v>5.0000000000000002E-5</v>
      </c>
    </row>
    <row r="32" spans="1:67" ht="17.399999999999999" x14ac:dyDescent="0.35">
      <c r="A32" s="19"/>
      <c r="B32" s="20" t="s">
        <v>27</v>
      </c>
      <c r="C32" s="21"/>
      <c r="D32" s="23">
        <f>ROUND(PRODUCT(D31,$E$6),3)</f>
        <v>2.3820000000000001</v>
      </c>
      <c r="E32" s="23">
        <f t="shared" ref="E32:BO32" si="2">ROUND(PRODUCT(E31,$E$6),3)</f>
        <v>1.3149999999999999</v>
      </c>
      <c r="F32" s="23">
        <f t="shared" si="2"/>
        <v>1.45</v>
      </c>
      <c r="G32" s="23">
        <f t="shared" si="2"/>
        <v>1.4999999999999999E-2</v>
      </c>
      <c r="H32" s="23">
        <f t="shared" si="2"/>
        <v>2.9000000000000001E-2</v>
      </c>
      <c r="I32" s="23">
        <f t="shared" si="2"/>
        <v>0</v>
      </c>
      <c r="J32" s="23">
        <f t="shared" si="2"/>
        <v>6.67</v>
      </c>
      <c r="K32" s="23">
        <f t="shared" si="2"/>
        <v>0.435</v>
      </c>
      <c r="L32" s="23">
        <f t="shared" si="2"/>
        <v>0.34799999999999998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0.23200000000000001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0</v>
      </c>
      <c r="W32" s="23">
        <f t="shared" si="2"/>
        <v>1.0149999999999999</v>
      </c>
      <c r="X32" s="23">
        <v>17</v>
      </c>
      <c r="Y32" s="23">
        <f t="shared" si="2"/>
        <v>0</v>
      </c>
      <c r="Z32" s="23">
        <f t="shared" si="2"/>
        <v>0</v>
      </c>
      <c r="AA32" s="23">
        <f t="shared" si="2"/>
        <v>0.28999999999999998</v>
      </c>
      <c r="AB32" s="23">
        <f t="shared" si="2"/>
        <v>0</v>
      </c>
      <c r="AC32" s="23">
        <f t="shared" si="2"/>
        <v>0.34799999999999998</v>
      </c>
      <c r="AD32" s="23">
        <f t="shared" si="2"/>
        <v>0</v>
      </c>
      <c r="AE32" s="23">
        <f t="shared" si="2"/>
        <v>0</v>
      </c>
      <c r="AF32" s="23">
        <f t="shared" si="2"/>
        <v>0.14499999999999999</v>
      </c>
      <c r="AG32" s="23">
        <f t="shared" si="2"/>
        <v>0</v>
      </c>
      <c r="AH32" s="23">
        <f t="shared" si="2"/>
        <v>0</v>
      </c>
      <c r="AI32" s="23">
        <f t="shared" si="2"/>
        <v>1.0149999999999999</v>
      </c>
      <c r="AJ32" s="23">
        <f t="shared" si="2"/>
        <v>1.1890000000000001</v>
      </c>
      <c r="AK32" s="23">
        <f t="shared" si="2"/>
        <v>6.3E-2</v>
      </c>
      <c r="AL32" s="23">
        <f t="shared" si="2"/>
        <v>0</v>
      </c>
      <c r="AM32" s="23">
        <f t="shared" si="2"/>
        <v>0</v>
      </c>
      <c r="AN32" s="23">
        <f t="shared" si="2"/>
        <v>0</v>
      </c>
      <c r="AO32" s="23">
        <f t="shared" si="2"/>
        <v>0</v>
      </c>
      <c r="AP32" s="23">
        <f t="shared" si="2"/>
        <v>0.57999999999999996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0.57999999999999996</v>
      </c>
      <c r="AX32" s="23">
        <f t="shared" si="2"/>
        <v>0</v>
      </c>
      <c r="AY32" s="23">
        <f t="shared" si="2"/>
        <v>0</v>
      </c>
      <c r="AZ32" s="23">
        <f t="shared" si="2"/>
        <v>0.122</v>
      </c>
      <c r="BA32" s="23">
        <f t="shared" si="2"/>
        <v>0.87</v>
      </c>
      <c r="BB32" s="23">
        <f t="shared" si="2"/>
        <v>0.63800000000000001</v>
      </c>
      <c r="BC32" s="23">
        <f t="shared" si="2"/>
        <v>0.49299999999999999</v>
      </c>
      <c r="BD32" s="23">
        <f t="shared" si="2"/>
        <v>0</v>
      </c>
      <c r="BE32" s="23">
        <f t="shared" si="2"/>
        <v>0</v>
      </c>
      <c r="BF32" s="23">
        <f t="shared" si="2"/>
        <v>0</v>
      </c>
      <c r="BG32" s="23">
        <f t="shared" si="2"/>
        <v>9.86</v>
      </c>
      <c r="BH32" s="23">
        <f t="shared" si="2"/>
        <v>0.435</v>
      </c>
      <c r="BI32" s="23">
        <f t="shared" si="2"/>
        <v>0.435</v>
      </c>
      <c r="BJ32" s="23">
        <f t="shared" si="2"/>
        <v>1.3049999999999999</v>
      </c>
      <c r="BK32" s="23">
        <f t="shared" si="2"/>
        <v>0</v>
      </c>
      <c r="BL32" s="23">
        <f t="shared" si="2"/>
        <v>0</v>
      </c>
      <c r="BM32" s="23">
        <f t="shared" si="2"/>
        <v>8.6999999999999994E-2</v>
      </c>
      <c r="BN32" s="23">
        <f t="shared" si="2"/>
        <v>0.14499999999999999</v>
      </c>
      <c r="BO32" s="82">
        <f t="shared" si="2"/>
        <v>1E-3</v>
      </c>
    </row>
    <row r="33" spans="1:69" ht="18" x14ac:dyDescent="0.35">
      <c r="D33" s="24">
        <f>D32+'05.01.2021 1,5-2 года (день 7)'!D32+'СВО 3-7 лет '!D32</f>
        <v>2.75</v>
      </c>
      <c r="E33" s="24">
        <f>E32+'05.01.2021 1,5-2 года (день 7)'!E32+'СВО 3-7 лет '!E32</f>
        <v>1.5</v>
      </c>
      <c r="F33" s="24">
        <f>F32+'05.01.2021 1,5-2 года (день 7)'!F32+'СВО 3-7 лет '!F32</f>
        <v>1.6539999999999999</v>
      </c>
      <c r="G33" s="24">
        <f>G32+'05.01.2021 1,5-2 года (день 7)'!G32+'СВО 3-7 лет '!G32</f>
        <v>1.8000000000000002E-2</v>
      </c>
      <c r="H33" s="24">
        <f>H32+'05.01.2021 1,5-2 года (день 7)'!H32+'СВО 3-7 лет '!H32</f>
        <v>3.4000000000000002E-2</v>
      </c>
      <c r="I33" s="24">
        <f>I32+'05.01.2021 1,5-2 года (день 7)'!I32+'СВО 3-7 лет '!I32</f>
        <v>0</v>
      </c>
      <c r="J33" s="24">
        <f>J32+'05.01.2021 1,5-2 года (день 7)'!J32+'СВО 3-7 лет '!J32</f>
        <v>7.6520000000000001</v>
      </c>
      <c r="K33" s="24">
        <f>K32+'05.01.2021 1,5-2 года (день 7)'!K32+'СВО 3-7 лет '!K32</f>
        <v>0.502</v>
      </c>
      <c r="L33" s="24">
        <f>L32+'05.01.2021 1,5-2 года (день 7)'!L32+'СВО 3-7 лет '!L32</f>
        <v>0.39200000000000002</v>
      </c>
      <c r="M33" s="24">
        <f>M32+'05.01.2021 1,5-2 года (день 7)'!M32+'СВО 3-7 лет '!M32</f>
        <v>0</v>
      </c>
      <c r="N33" s="24">
        <f>N32+'05.01.2021 1,5-2 года (день 7)'!N32+'СВО 3-7 лет '!N32</f>
        <v>0</v>
      </c>
      <c r="O33" s="24">
        <f>O32+'05.01.2021 1,5-2 года (день 7)'!O32+'СВО 3-7 лет '!O32</f>
        <v>0</v>
      </c>
      <c r="P33" s="24">
        <f>P32+'05.01.2021 1,5-2 года (день 7)'!P32+'СВО 3-7 лет '!P32</f>
        <v>0</v>
      </c>
      <c r="Q33" s="24">
        <f>Q32+'05.01.2021 1,5-2 года (день 7)'!Q32+'СВО 3-7 лет '!Q32</f>
        <v>0.26</v>
      </c>
      <c r="R33" s="24">
        <f>R32+'05.01.2021 1,5-2 года (день 7)'!R32+'СВО 3-7 лет '!R32</f>
        <v>0</v>
      </c>
      <c r="S33" s="24">
        <f>S32+'05.01.2021 1,5-2 года (день 7)'!S32+'СВО 3-7 лет '!S32</f>
        <v>0</v>
      </c>
      <c r="T33" s="24">
        <f>T32+'05.01.2021 1,5-2 года (день 7)'!T32+'СВО 3-7 лет '!T32</f>
        <v>0</v>
      </c>
      <c r="U33" s="24">
        <f>U32+'05.01.2021 1,5-2 года (день 7)'!U32+'СВО 3-7 лет '!U32</f>
        <v>0</v>
      </c>
      <c r="V33" s="24">
        <f>V32+'05.01.2021 1,5-2 года (день 7)'!V32+'СВО 3-7 лет '!V32</f>
        <v>0</v>
      </c>
      <c r="W33" s="24">
        <f>W32+'05.01.2021 1,5-2 года (день 7)'!W32+'СВО 3-7 лет '!W32</f>
        <v>1.1699999999999997</v>
      </c>
      <c r="X33" s="24">
        <f>X32+'05.01.2021 1,5-2 года (день 7)'!X32+'СВО 3-7 лет '!X32</f>
        <v>20</v>
      </c>
      <c r="Y33" s="24">
        <f>Y32+'05.01.2021 1,5-2 года (день 7)'!Y32+'СВО 3-7 лет '!Y32</f>
        <v>0</v>
      </c>
      <c r="Z33" s="24">
        <f>Z32+'05.01.2021 1,5-2 года (день 7)'!Z32+'СВО 3-7 лет '!Z32</f>
        <v>0</v>
      </c>
      <c r="AA33" s="24">
        <f>AA32+'05.01.2021 1,5-2 года (день 7)'!AA32+'СВО 3-7 лет '!AA32</f>
        <v>0.33999999999999997</v>
      </c>
      <c r="AB33" s="24">
        <f>AB32+'05.01.2021 1,5-2 года (день 7)'!AB32+'СВО 3-7 лет '!AB32</f>
        <v>0</v>
      </c>
      <c r="AC33" s="24">
        <f>AC32+'05.01.2021 1,5-2 года (день 7)'!AC32+'СВО 3-7 лет '!AC32</f>
        <v>0.39200000000000002</v>
      </c>
      <c r="AD33" s="24">
        <f>AD32+'05.01.2021 1,5-2 года (день 7)'!AD32+'СВО 3-7 лет '!AD32</f>
        <v>0</v>
      </c>
      <c r="AE33" s="24">
        <f>AE32+'05.01.2021 1,5-2 года (день 7)'!AE32+'СВО 3-7 лет '!AE32</f>
        <v>0</v>
      </c>
      <c r="AF33" s="24">
        <f>AF32+'05.01.2021 1,5-2 года (день 7)'!AF32+'СВО 3-7 лет '!AF32</f>
        <v>0.16999999999999998</v>
      </c>
      <c r="AG33" s="24">
        <f>AG32+'05.01.2021 1,5-2 года (день 7)'!AG32+'СВО 3-7 лет '!AG32</f>
        <v>0</v>
      </c>
      <c r="AH33" s="24">
        <f>AH32+'05.01.2021 1,5-2 года (день 7)'!AH32+'СВО 3-7 лет '!AH32</f>
        <v>0</v>
      </c>
      <c r="AI33" s="24">
        <f>AI32+'05.01.2021 1,5-2 года (день 7)'!AI32+'СВО 3-7 лет '!AI32</f>
        <v>1.1699999999999997</v>
      </c>
      <c r="AJ33" s="24">
        <f>AJ32+'05.01.2021 1,5-2 года (день 7)'!AJ32+'СВО 3-7 лет '!AJ32</f>
        <v>1.3939999999999999</v>
      </c>
      <c r="AK33" s="24">
        <f>AK32+'05.01.2021 1,5-2 года (день 7)'!AK32+'СВО 3-7 лет '!AK32</f>
        <v>7.0000000000000007E-2</v>
      </c>
      <c r="AL33" s="24">
        <f>AL32+'05.01.2021 1,5-2 года (день 7)'!AL32+'СВО 3-7 лет '!AL32</f>
        <v>0</v>
      </c>
      <c r="AM33" s="24">
        <f>AM32+'05.01.2021 1,5-2 года (день 7)'!AM32+'СВО 3-7 лет '!AM32</f>
        <v>0</v>
      </c>
      <c r="AN33" s="24">
        <f>AN32+'05.01.2021 1,5-2 года (день 7)'!AN32+'СВО 3-7 лет '!AN32</f>
        <v>0</v>
      </c>
      <c r="AO33" s="24">
        <f>AO32+'05.01.2021 1,5-2 года (день 7)'!AO32+'СВО 3-7 лет '!AO32</f>
        <v>0</v>
      </c>
      <c r="AP33" s="24">
        <f>AP32+'05.01.2021 1,5-2 года (день 7)'!AP32+'СВО 3-7 лет '!AP32</f>
        <v>0.66</v>
      </c>
      <c r="AQ33" s="24">
        <f>AQ32+'05.01.2021 1,5-2 года (день 7)'!AQ32+'СВО 3-7 лет '!AQ32</f>
        <v>0</v>
      </c>
      <c r="AR33" s="24">
        <f>AR32+'05.01.2021 1,5-2 года (день 7)'!AR32+'СВО 3-7 лет '!AR32</f>
        <v>0</v>
      </c>
      <c r="AS33" s="24">
        <f>AS32+'05.01.2021 1,5-2 года (день 7)'!AS32+'СВО 3-7 лет '!AS32</f>
        <v>0</v>
      </c>
      <c r="AT33" s="24">
        <f>AT32+'05.01.2021 1,5-2 года (день 7)'!AT32+'СВО 3-7 лет '!AT32</f>
        <v>0</v>
      </c>
      <c r="AU33" s="24">
        <f>AU32+'05.01.2021 1,5-2 года (день 7)'!AU32+'СВО 3-7 лет '!AU32</f>
        <v>0</v>
      </c>
      <c r="AV33" s="24">
        <f>AV32+'05.01.2021 1,5-2 года (день 7)'!AV32+'СВО 3-7 лет '!AV32</f>
        <v>0</v>
      </c>
      <c r="AW33" s="24">
        <f>AW32+'05.01.2021 1,5-2 года (день 7)'!AW32+'СВО 3-7 лет '!AW32</f>
        <v>0.65999999999999992</v>
      </c>
      <c r="AX33" s="24">
        <f>AX32+'05.01.2021 1,5-2 года (день 7)'!AX32+'СВО 3-7 лет '!AX32</f>
        <v>0</v>
      </c>
      <c r="AY33" s="24">
        <f>AY32+'05.01.2021 1,5-2 года (день 7)'!AY32+'СВО 3-7 лет '!AY32</f>
        <v>0</v>
      </c>
      <c r="AZ33" s="24">
        <f>AZ32+'05.01.2021 1,5-2 года (день 7)'!AZ32+'СВО 3-7 лет '!AZ32</f>
        <v>0.14200000000000002</v>
      </c>
      <c r="BA33" s="24">
        <f>BA32+'05.01.2021 1,5-2 года (день 7)'!BA32+'СВО 3-7 лет '!BA32</f>
        <v>0.98799999999999999</v>
      </c>
      <c r="BB33" s="24">
        <f>BB32+'05.01.2021 1,5-2 года (день 7)'!BB32+'СВО 3-7 лет '!BB32</f>
        <v>0.76</v>
      </c>
      <c r="BC33" s="24">
        <f>BC32+'05.01.2021 1,5-2 года (день 7)'!BC32+'СВО 3-7 лет '!BC32</f>
        <v>0.56999999999999995</v>
      </c>
      <c r="BD33" s="24">
        <f>BD32+'05.01.2021 1,5-2 года (день 7)'!BD32+'СВО 3-7 лет '!BD32</f>
        <v>0</v>
      </c>
      <c r="BE33" s="24">
        <f>BE32+'05.01.2021 1,5-2 года (день 7)'!BE32+'СВО 3-7 лет '!BE32</f>
        <v>0</v>
      </c>
      <c r="BF33" s="24">
        <f>BF32+'05.01.2021 1,5-2 года (день 7)'!BF32+'СВО 3-7 лет '!BF32</f>
        <v>0</v>
      </c>
      <c r="BG33" s="24">
        <f>BG32+'05.01.2021 1,5-2 года (день 7)'!BG32+'СВО 3-7 лет '!BG32</f>
        <v>11.271999999999998</v>
      </c>
      <c r="BH33" s="24">
        <f>BH32+'05.01.2021 1,5-2 года (день 7)'!BH32+'СВО 3-7 лет '!BH32</f>
        <v>0.498</v>
      </c>
      <c r="BI33" s="24">
        <f>BI32+'05.01.2021 1,5-2 года (день 7)'!BI32+'СВО 3-7 лет '!BI32</f>
        <v>0.49399999999999999</v>
      </c>
      <c r="BJ33" s="24">
        <f>BJ32+'05.01.2021 1,5-2 года (день 7)'!BJ32+'СВО 3-7 лет '!BJ32</f>
        <v>1.4899999999999998</v>
      </c>
      <c r="BK33" s="24">
        <f>BK32+'05.01.2021 1,5-2 года (день 7)'!BK32+'СВО 3-7 лет '!BK32</f>
        <v>0</v>
      </c>
      <c r="BL33" s="24">
        <f>BL32+'05.01.2021 1,5-2 года (день 7)'!BL32+'СВО 3-7 лет '!BL32</f>
        <v>0</v>
      </c>
      <c r="BM33" s="24">
        <f>BM32+'05.01.2021 1,5-2 года (день 7)'!BM32+'СВО 3-7 лет '!BM32</f>
        <v>9.9999999999999992E-2</v>
      </c>
      <c r="BN33" s="24">
        <f>BN32+'05.01.2021 1,5-2 года (день 7)'!BN32+'СВО 3-7 лет '!BN32</f>
        <v>0.16200000000000001</v>
      </c>
      <c r="BO33" s="83">
        <f>BO32+'05.01.2021 1,5-2 года (день 7)'!BO32+'СВО 3-7 лет '!BO32</f>
        <v>1E-3</v>
      </c>
    </row>
    <row r="34" spans="1:69" ht="33" customHeight="1" x14ac:dyDescent="0.3">
      <c r="F34" t="s">
        <v>93</v>
      </c>
    </row>
    <row r="36" spans="1:69" x14ac:dyDescent="0.3">
      <c r="F36" t="s">
        <v>100</v>
      </c>
    </row>
    <row r="37" spans="1:69" x14ac:dyDescent="0.3">
      <c r="BN37" s="25"/>
      <c r="BO37" s="84"/>
      <c r="BP37" s="26"/>
    </row>
    <row r="38" spans="1:69" x14ac:dyDescent="0.3">
      <c r="F38" t="s">
        <v>101</v>
      </c>
      <c r="P38" s="26"/>
      <c r="AA38" s="26"/>
      <c r="AB38" s="26"/>
      <c r="AC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28</v>
      </c>
      <c r="C45" s="29" t="s">
        <v>29</v>
      </c>
      <c r="D45" s="30">
        <v>72.72</v>
      </c>
      <c r="E45" s="30">
        <v>76</v>
      </c>
      <c r="F45" s="30">
        <v>84</v>
      </c>
      <c r="G45" s="30">
        <v>780</v>
      </c>
      <c r="H45" s="30">
        <v>1340</v>
      </c>
      <c r="I45" s="30">
        <v>690</v>
      </c>
      <c r="J45" s="30">
        <v>74.92</v>
      </c>
      <c r="K45" s="30">
        <v>874.38</v>
      </c>
      <c r="L45" s="30">
        <v>210.89</v>
      </c>
      <c r="M45" s="30">
        <v>609</v>
      </c>
      <c r="N45" s="30">
        <v>104.38</v>
      </c>
      <c r="O45" s="30">
        <v>320.32</v>
      </c>
      <c r="P45" s="30">
        <v>373.68</v>
      </c>
      <c r="Q45" s="30">
        <v>380</v>
      </c>
      <c r="R45" s="30"/>
      <c r="S45" s="30"/>
      <c r="T45" s="30"/>
      <c r="U45" s="30">
        <v>812</v>
      </c>
      <c r="V45" s="75">
        <v>352.56</v>
      </c>
      <c r="W45" s="30">
        <v>83</v>
      </c>
      <c r="X45" s="30">
        <v>9.1999999999999993</v>
      </c>
      <c r="Y45" s="30"/>
      <c r="Z45" s="30">
        <v>417.41</v>
      </c>
      <c r="AA45" s="30">
        <v>381</v>
      </c>
      <c r="AB45" s="30">
        <v>416.97</v>
      </c>
      <c r="AC45" s="30">
        <v>249</v>
      </c>
      <c r="AD45" s="30">
        <v>131.82</v>
      </c>
      <c r="AE45" s="30">
        <v>399</v>
      </c>
      <c r="AF45" s="30">
        <v>159</v>
      </c>
      <c r="AG45" s="30">
        <v>218.18</v>
      </c>
      <c r="AH45" s="30">
        <v>68.2</v>
      </c>
      <c r="AI45" s="30">
        <v>56.5</v>
      </c>
      <c r="AJ45" s="30">
        <v>42.5</v>
      </c>
      <c r="AK45" s="30">
        <v>240</v>
      </c>
      <c r="AL45" s="30">
        <v>206.02</v>
      </c>
      <c r="AM45" s="30">
        <v>337.5</v>
      </c>
      <c r="AN45" s="30">
        <v>298.67</v>
      </c>
      <c r="AO45" s="30"/>
      <c r="AP45" s="30">
        <v>213.79</v>
      </c>
      <c r="AQ45" s="30">
        <v>68.75</v>
      </c>
      <c r="AR45" s="30">
        <v>62</v>
      </c>
      <c r="AS45" s="30">
        <v>72.67</v>
      </c>
      <c r="AT45" s="30">
        <v>64.290000000000006</v>
      </c>
      <c r="AU45" s="30">
        <v>70.709999999999994</v>
      </c>
      <c r="AV45" s="30">
        <v>51.25</v>
      </c>
      <c r="AW45" s="30">
        <v>76.94</v>
      </c>
      <c r="AX45" s="30">
        <v>64.67</v>
      </c>
      <c r="AY45" s="30">
        <v>56.67</v>
      </c>
      <c r="AZ45" s="30">
        <v>130.66999999999999</v>
      </c>
      <c r="BA45" s="30">
        <v>304</v>
      </c>
      <c r="BB45" s="30">
        <v>432</v>
      </c>
      <c r="BC45" s="30">
        <v>532</v>
      </c>
      <c r="BD45" s="30">
        <v>249</v>
      </c>
      <c r="BE45" s="30">
        <v>399</v>
      </c>
      <c r="BF45" s="30"/>
      <c r="BG45" s="30">
        <v>69</v>
      </c>
      <c r="BH45" s="30">
        <v>72</v>
      </c>
      <c r="BI45" s="30">
        <v>37</v>
      </c>
      <c r="BJ45" s="30">
        <v>39</v>
      </c>
      <c r="BK45" s="30">
        <v>59</v>
      </c>
      <c r="BL45" s="30">
        <v>306.74</v>
      </c>
      <c r="BM45" s="30">
        <v>138.88999999999999</v>
      </c>
      <c r="BN45" s="30">
        <v>20.8</v>
      </c>
      <c r="BO45" s="81"/>
    </row>
    <row r="46" spans="1:69" ht="17.399999999999999" x14ac:dyDescent="0.35">
      <c r="B46" s="31" t="s">
        <v>30</v>
      </c>
      <c r="C46" s="32" t="s">
        <v>29</v>
      </c>
      <c r="D46" s="33">
        <f>D45/1000</f>
        <v>7.2719999999999993E-2</v>
      </c>
      <c r="E46" s="33">
        <f>E45/1000</f>
        <v>7.5999999999999998E-2</v>
      </c>
      <c r="F46" s="33">
        <f>F45/1000</f>
        <v>8.4000000000000005E-2</v>
      </c>
      <c r="G46" s="33">
        <f>G45/1000</f>
        <v>0.78</v>
      </c>
      <c r="H46" s="33">
        <f>H45/1000</f>
        <v>1.34</v>
      </c>
      <c r="I46" s="33">
        <f t="shared" ref="I46:BN46" si="3">I45/1000</f>
        <v>0.69</v>
      </c>
      <c r="J46" s="33">
        <f t="shared" si="3"/>
        <v>7.492E-2</v>
      </c>
      <c r="K46" s="33">
        <f t="shared" si="3"/>
        <v>0.87438000000000005</v>
      </c>
      <c r="L46" s="33">
        <f t="shared" si="3"/>
        <v>0.21088999999999999</v>
      </c>
      <c r="M46" s="33">
        <f t="shared" si="3"/>
        <v>0.60899999999999999</v>
      </c>
      <c r="N46" s="33">
        <f t="shared" si="3"/>
        <v>0.10438</v>
      </c>
      <c r="O46" s="33">
        <f t="shared" si="3"/>
        <v>0.32031999999999999</v>
      </c>
      <c r="P46" s="33">
        <f t="shared" si="3"/>
        <v>0.37368000000000001</v>
      </c>
      <c r="Q46" s="33">
        <f t="shared" si="3"/>
        <v>0.38</v>
      </c>
      <c r="R46" s="33">
        <f t="shared" si="3"/>
        <v>0</v>
      </c>
      <c r="S46" s="33">
        <f t="shared" si="3"/>
        <v>0</v>
      </c>
      <c r="T46" s="33">
        <f t="shared" si="3"/>
        <v>0</v>
      </c>
      <c r="U46" s="33">
        <f t="shared" si="3"/>
        <v>0.81200000000000006</v>
      </c>
      <c r="V46" s="33">
        <f t="shared" si="3"/>
        <v>0.35255999999999998</v>
      </c>
      <c r="W46" s="33">
        <f>W45/1000</f>
        <v>8.3000000000000004E-2</v>
      </c>
      <c r="X46" s="33">
        <f t="shared" si="3"/>
        <v>9.1999999999999998E-3</v>
      </c>
      <c r="Y46" s="33">
        <f t="shared" si="3"/>
        <v>0</v>
      </c>
      <c r="Z46" s="33">
        <f t="shared" si="3"/>
        <v>0.41741</v>
      </c>
      <c r="AA46" s="33">
        <f t="shared" si="3"/>
        <v>0.38100000000000001</v>
      </c>
      <c r="AB46" s="33">
        <f t="shared" si="3"/>
        <v>0.41697000000000001</v>
      </c>
      <c r="AC46" s="33">
        <f t="shared" si="3"/>
        <v>0.249</v>
      </c>
      <c r="AD46" s="33">
        <f t="shared" si="3"/>
        <v>0.13181999999999999</v>
      </c>
      <c r="AE46" s="33">
        <f t="shared" si="3"/>
        <v>0.39900000000000002</v>
      </c>
      <c r="AF46" s="33">
        <f t="shared" si="3"/>
        <v>0.159</v>
      </c>
      <c r="AG46" s="33">
        <f t="shared" si="3"/>
        <v>0.21818000000000001</v>
      </c>
      <c r="AH46" s="33">
        <f t="shared" si="3"/>
        <v>6.8199999999999997E-2</v>
      </c>
      <c r="AI46" s="33">
        <f t="shared" si="3"/>
        <v>5.6500000000000002E-2</v>
      </c>
      <c r="AJ46" s="33">
        <f t="shared" si="3"/>
        <v>4.2500000000000003E-2</v>
      </c>
      <c r="AK46" s="33">
        <f t="shared" si="3"/>
        <v>0.24</v>
      </c>
      <c r="AL46" s="33">
        <f t="shared" si="3"/>
        <v>0.20602000000000001</v>
      </c>
      <c r="AM46" s="33">
        <f t="shared" si="3"/>
        <v>0.33750000000000002</v>
      </c>
      <c r="AN46" s="33">
        <f t="shared" si="3"/>
        <v>0.29866999999999999</v>
      </c>
      <c r="AO46" s="33">
        <f t="shared" si="3"/>
        <v>0</v>
      </c>
      <c r="AP46" s="33">
        <f t="shared" si="3"/>
        <v>0.21378999999999998</v>
      </c>
      <c r="AQ46" s="33">
        <f t="shared" si="3"/>
        <v>6.8750000000000006E-2</v>
      </c>
      <c r="AR46" s="33">
        <f t="shared" si="3"/>
        <v>6.2E-2</v>
      </c>
      <c r="AS46" s="33">
        <f t="shared" si="3"/>
        <v>7.2669999999999998E-2</v>
      </c>
      <c r="AT46" s="33">
        <f t="shared" si="3"/>
        <v>6.429E-2</v>
      </c>
      <c r="AU46" s="33">
        <f t="shared" si="3"/>
        <v>7.0709999999999995E-2</v>
      </c>
      <c r="AV46" s="33">
        <f t="shared" si="3"/>
        <v>5.1249999999999997E-2</v>
      </c>
      <c r="AW46" s="33">
        <f t="shared" si="3"/>
        <v>7.6939999999999995E-2</v>
      </c>
      <c r="AX46" s="33">
        <f t="shared" si="3"/>
        <v>6.4670000000000005E-2</v>
      </c>
      <c r="AY46" s="33">
        <f t="shared" si="3"/>
        <v>5.6670000000000005E-2</v>
      </c>
      <c r="AZ46" s="33">
        <f t="shared" si="3"/>
        <v>0.13066999999999998</v>
      </c>
      <c r="BA46" s="33">
        <f t="shared" si="3"/>
        <v>0.30399999999999999</v>
      </c>
      <c r="BB46" s="33">
        <f t="shared" si="3"/>
        <v>0.432</v>
      </c>
      <c r="BC46" s="33">
        <f t="shared" si="3"/>
        <v>0.53200000000000003</v>
      </c>
      <c r="BD46" s="33">
        <f t="shared" si="3"/>
        <v>0.249</v>
      </c>
      <c r="BE46" s="33">
        <f t="shared" si="3"/>
        <v>0.39900000000000002</v>
      </c>
      <c r="BF46" s="33">
        <f t="shared" si="3"/>
        <v>0</v>
      </c>
      <c r="BG46" s="33">
        <f t="shared" si="3"/>
        <v>6.9000000000000006E-2</v>
      </c>
      <c r="BH46" s="33">
        <f t="shared" si="3"/>
        <v>7.1999999999999995E-2</v>
      </c>
      <c r="BI46" s="33">
        <f t="shared" si="3"/>
        <v>3.6999999999999998E-2</v>
      </c>
      <c r="BJ46" s="33">
        <f t="shared" si="3"/>
        <v>3.9E-2</v>
      </c>
      <c r="BK46" s="33">
        <f t="shared" si="3"/>
        <v>5.8999999999999997E-2</v>
      </c>
      <c r="BL46" s="33">
        <f t="shared" si="3"/>
        <v>0.30674000000000001</v>
      </c>
      <c r="BM46" s="33">
        <f t="shared" si="3"/>
        <v>0.13888999999999999</v>
      </c>
      <c r="BN46" s="33">
        <f t="shared" si="3"/>
        <v>2.0799999999999999E-2</v>
      </c>
      <c r="BO46" s="81">
        <f t="shared" ref="BO46" si="4">BO45/1000</f>
        <v>0</v>
      </c>
    </row>
    <row r="47" spans="1:69" ht="17.399999999999999" x14ac:dyDescent="0.35">
      <c r="A47" s="34"/>
      <c r="B47" s="35" t="s">
        <v>31</v>
      </c>
      <c r="C47" s="97"/>
      <c r="D47" s="36">
        <f>D32*D45</f>
        <v>173.21904000000001</v>
      </c>
      <c r="E47" s="36">
        <f>E32*E45</f>
        <v>99.94</v>
      </c>
      <c r="F47" s="36">
        <f>F32*F45</f>
        <v>121.8</v>
      </c>
      <c r="G47" s="36">
        <f>G32*G45</f>
        <v>11.7</v>
      </c>
      <c r="H47" s="36">
        <f>H32*H45</f>
        <v>38.86</v>
      </c>
      <c r="I47" s="36">
        <f t="shared" ref="I47:BN47" si="5">I32*I45</f>
        <v>0</v>
      </c>
      <c r="J47" s="36">
        <f t="shared" si="5"/>
        <v>499.71640000000002</v>
      </c>
      <c r="K47" s="36">
        <f t="shared" si="5"/>
        <v>380.3553</v>
      </c>
      <c r="L47" s="36">
        <f t="shared" si="5"/>
        <v>73.389719999999997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88.160000000000011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0</v>
      </c>
      <c r="W47" s="36">
        <f>W32*W45</f>
        <v>84.24499999999999</v>
      </c>
      <c r="X47" s="36">
        <f t="shared" si="5"/>
        <v>156.39999999999998</v>
      </c>
      <c r="Y47" s="36">
        <f t="shared" si="5"/>
        <v>0</v>
      </c>
      <c r="Z47" s="36">
        <f t="shared" si="5"/>
        <v>0</v>
      </c>
      <c r="AA47" s="36">
        <f t="shared" si="5"/>
        <v>110.49</v>
      </c>
      <c r="AB47" s="36">
        <f t="shared" si="5"/>
        <v>0</v>
      </c>
      <c r="AC47" s="36">
        <f t="shared" si="5"/>
        <v>86.652000000000001</v>
      </c>
      <c r="AD47" s="36">
        <f t="shared" si="5"/>
        <v>0</v>
      </c>
      <c r="AE47" s="36">
        <f t="shared" si="5"/>
        <v>0</v>
      </c>
      <c r="AF47" s="36">
        <f t="shared" si="5"/>
        <v>23.055</v>
      </c>
      <c r="AG47" s="36">
        <f t="shared" si="5"/>
        <v>0</v>
      </c>
      <c r="AH47" s="36">
        <f t="shared" si="5"/>
        <v>0</v>
      </c>
      <c r="AI47" s="36">
        <f t="shared" si="5"/>
        <v>57.347499999999997</v>
      </c>
      <c r="AJ47" s="36">
        <f t="shared" si="5"/>
        <v>50.532499999999999</v>
      </c>
      <c r="AK47" s="36">
        <f t="shared" si="5"/>
        <v>15.120000000000001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123.99819999999998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44.625199999999992</v>
      </c>
      <c r="AX47" s="36">
        <f t="shared" si="5"/>
        <v>0</v>
      </c>
      <c r="AY47" s="36">
        <f t="shared" si="5"/>
        <v>0</v>
      </c>
      <c r="AZ47" s="36">
        <f t="shared" si="5"/>
        <v>15.941739999999998</v>
      </c>
      <c r="BA47" s="36">
        <f t="shared" si="5"/>
        <v>264.48</v>
      </c>
      <c r="BB47" s="36">
        <f t="shared" si="5"/>
        <v>275.61599999999999</v>
      </c>
      <c r="BC47" s="36">
        <f t="shared" si="5"/>
        <v>262.27600000000001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680.33999999999992</v>
      </c>
      <c r="BH47" s="36">
        <f t="shared" si="5"/>
        <v>31.32</v>
      </c>
      <c r="BI47" s="36">
        <f t="shared" si="5"/>
        <v>16.094999999999999</v>
      </c>
      <c r="BJ47" s="36">
        <f t="shared" si="5"/>
        <v>50.894999999999996</v>
      </c>
      <c r="BK47" s="36">
        <f t="shared" si="5"/>
        <v>0</v>
      </c>
      <c r="BL47" s="36">
        <f t="shared" si="5"/>
        <v>0</v>
      </c>
      <c r="BM47" s="36">
        <f t="shared" si="5"/>
        <v>12.083429999999998</v>
      </c>
      <c r="BN47" s="36">
        <f t="shared" si="5"/>
        <v>3.016</v>
      </c>
      <c r="BO47" s="85">
        <f t="shared" ref="BO47" si="6">BO32*BO45</f>
        <v>0</v>
      </c>
      <c r="BP47" s="37">
        <f>SUM(D47:BN47)</f>
        <v>3851.6690300000005</v>
      </c>
      <c r="BQ47" s="38">
        <f>BP47/$C$9</f>
        <v>132.81617344827589</v>
      </c>
    </row>
    <row r="48" spans="1:69" ht="17.399999999999999" x14ac:dyDescent="0.35">
      <c r="A48" s="34"/>
      <c r="B48" s="35" t="s">
        <v>32</v>
      </c>
      <c r="C48" s="97"/>
      <c r="D48" s="36">
        <f>D32*D45</f>
        <v>173.21904000000001</v>
      </c>
      <c r="E48" s="36">
        <f>E32*E45</f>
        <v>99.94</v>
      </c>
      <c r="F48" s="36">
        <f>F32*F45</f>
        <v>121.8</v>
      </c>
      <c r="G48" s="36">
        <f>G32*G45</f>
        <v>11.7</v>
      </c>
      <c r="H48" s="36">
        <f>H32*H45</f>
        <v>38.86</v>
      </c>
      <c r="I48" s="36">
        <f t="shared" ref="I48:BN48" si="7">I32*I45</f>
        <v>0</v>
      </c>
      <c r="J48" s="36">
        <f t="shared" si="7"/>
        <v>499.71640000000002</v>
      </c>
      <c r="K48" s="36">
        <f t="shared" si="7"/>
        <v>380.3553</v>
      </c>
      <c r="L48" s="36">
        <f t="shared" si="7"/>
        <v>73.389719999999997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88.160000000000011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0</v>
      </c>
      <c r="W48" s="36">
        <f>W32*W45</f>
        <v>84.24499999999999</v>
      </c>
      <c r="X48" s="36">
        <f t="shared" si="7"/>
        <v>156.39999999999998</v>
      </c>
      <c r="Y48" s="36">
        <f t="shared" si="7"/>
        <v>0</v>
      </c>
      <c r="Z48" s="36">
        <f t="shared" si="7"/>
        <v>0</v>
      </c>
      <c r="AA48" s="36">
        <f t="shared" si="7"/>
        <v>110.49</v>
      </c>
      <c r="AB48" s="36">
        <f t="shared" si="7"/>
        <v>0</v>
      </c>
      <c r="AC48" s="36">
        <f t="shared" si="7"/>
        <v>86.652000000000001</v>
      </c>
      <c r="AD48" s="36">
        <f t="shared" si="7"/>
        <v>0</v>
      </c>
      <c r="AE48" s="36">
        <f t="shared" si="7"/>
        <v>0</v>
      </c>
      <c r="AF48" s="36">
        <f t="shared" si="7"/>
        <v>23.055</v>
      </c>
      <c r="AG48" s="36">
        <f t="shared" si="7"/>
        <v>0</v>
      </c>
      <c r="AH48" s="36">
        <f t="shared" si="7"/>
        <v>0</v>
      </c>
      <c r="AI48" s="36">
        <f t="shared" si="7"/>
        <v>57.347499999999997</v>
      </c>
      <c r="AJ48" s="36">
        <f t="shared" si="7"/>
        <v>50.532499999999999</v>
      </c>
      <c r="AK48" s="36">
        <f t="shared" si="7"/>
        <v>15.120000000000001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123.99819999999998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44.625199999999992</v>
      </c>
      <c r="AX48" s="36">
        <f t="shared" si="7"/>
        <v>0</v>
      </c>
      <c r="AY48" s="36">
        <f t="shared" si="7"/>
        <v>0</v>
      </c>
      <c r="AZ48" s="36">
        <f t="shared" si="7"/>
        <v>15.941739999999998</v>
      </c>
      <c r="BA48" s="36">
        <f t="shared" si="7"/>
        <v>264.48</v>
      </c>
      <c r="BB48" s="36">
        <f t="shared" si="7"/>
        <v>275.61599999999999</v>
      </c>
      <c r="BC48" s="36">
        <f t="shared" si="7"/>
        <v>262.27600000000001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680.33999999999992</v>
      </c>
      <c r="BH48" s="36">
        <f t="shared" si="7"/>
        <v>31.32</v>
      </c>
      <c r="BI48" s="36">
        <f t="shared" si="7"/>
        <v>16.094999999999999</v>
      </c>
      <c r="BJ48" s="36">
        <f t="shared" si="7"/>
        <v>50.894999999999996</v>
      </c>
      <c r="BK48" s="36">
        <f t="shared" si="7"/>
        <v>0</v>
      </c>
      <c r="BL48" s="36">
        <f t="shared" si="7"/>
        <v>0</v>
      </c>
      <c r="BM48" s="36">
        <f t="shared" si="7"/>
        <v>12.083429999999998</v>
      </c>
      <c r="BN48" s="36">
        <f t="shared" si="7"/>
        <v>3.016</v>
      </c>
      <c r="BO48" s="85">
        <f t="shared" ref="BO48" si="8">BO32*BO45</f>
        <v>0</v>
      </c>
      <c r="BP48" s="37">
        <f>SUM(D48:BN48)</f>
        <v>3851.6690300000005</v>
      </c>
      <c r="BQ48" s="38">
        <f>BP48/$C$9</f>
        <v>132.81617344827589</v>
      </c>
    </row>
    <row r="49" spans="1:69" x14ac:dyDescent="0.3">
      <c r="A49" s="39"/>
      <c r="B49" s="39" t="s">
        <v>33</v>
      </c>
      <c r="D49" s="40">
        <f t="shared" ref="D49:AI49" si="9">D66+D84+D100+D116</f>
        <v>173.21707656000001</v>
      </c>
      <c r="E49" s="40">
        <f t="shared" si="9"/>
        <v>99.929359999999988</v>
      </c>
      <c r="F49" s="40">
        <f t="shared" si="9"/>
        <v>121.8</v>
      </c>
      <c r="G49" s="40">
        <f t="shared" si="9"/>
        <v>11.31</v>
      </c>
      <c r="H49" s="40">
        <f t="shared" si="9"/>
        <v>38.86</v>
      </c>
      <c r="I49" s="40">
        <f t="shared" si="9"/>
        <v>0</v>
      </c>
      <c r="J49" s="40">
        <f t="shared" si="9"/>
        <v>499.71640000000008</v>
      </c>
      <c r="K49" s="40">
        <f t="shared" si="9"/>
        <v>380.35530000000006</v>
      </c>
      <c r="L49" s="40">
        <f t="shared" si="9"/>
        <v>73.389719999999997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88.160000000000011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0</v>
      </c>
      <c r="W49" s="40">
        <f t="shared" si="9"/>
        <v>84.245000000000005</v>
      </c>
      <c r="X49" s="40">
        <f t="shared" si="9"/>
        <v>303.60000000000002</v>
      </c>
      <c r="Y49" s="40">
        <f t="shared" si="9"/>
        <v>0</v>
      </c>
      <c r="Z49" s="40">
        <f t="shared" si="9"/>
        <v>0</v>
      </c>
      <c r="AA49" s="40">
        <f t="shared" si="9"/>
        <v>110.49</v>
      </c>
      <c r="AB49" s="40">
        <f t="shared" si="9"/>
        <v>0</v>
      </c>
      <c r="AC49" s="40">
        <f t="shared" si="9"/>
        <v>86.652000000000001</v>
      </c>
      <c r="AD49" s="40">
        <f t="shared" si="9"/>
        <v>0</v>
      </c>
      <c r="AE49" s="40">
        <f t="shared" si="9"/>
        <v>0</v>
      </c>
      <c r="AF49" s="40">
        <f t="shared" si="9"/>
        <v>23.055</v>
      </c>
      <c r="AG49" s="40">
        <f t="shared" si="9"/>
        <v>0</v>
      </c>
      <c r="AH49" s="40">
        <f t="shared" si="9"/>
        <v>0</v>
      </c>
      <c r="AI49" s="40">
        <f t="shared" si="9"/>
        <v>57.347500000000004</v>
      </c>
      <c r="AJ49" s="40">
        <f t="shared" ref="AJ49:BN49" si="10">AJ66+AJ84+AJ100+AJ116</f>
        <v>50.532499999999999</v>
      </c>
      <c r="AK49" s="40">
        <f t="shared" si="10"/>
        <v>15.11712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123.99819999999998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44.625199999999992</v>
      </c>
      <c r="AX49" s="40">
        <f t="shared" si="10"/>
        <v>0</v>
      </c>
      <c r="AY49" s="40">
        <f t="shared" si="10"/>
        <v>0</v>
      </c>
      <c r="AZ49" s="40">
        <f t="shared" si="10"/>
        <v>15.915605999999997</v>
      </c>
      <c r="BA49" s="40">
        <f t="shared" si="10"/>
        <v>264.48</v>
      </c>
      <c r="BB49" s="40">
        <f t="shared" si="10"/>
        <v>275.61599999999999</v>
      </c>
      <c r="BC49" s="40">
        <f t="shared" si="10"/>
        <v>262.27600000000001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680.34</v>
      </c>
      <c r="BH49" s="40">
        <f t="shared" si="10"/>
        <v>31.32</v>
      </c>
      <c r="BI49" s="40">
        <f t="shared" si="10"/>
        <v>16.094999999999999</v>
      </c>
      <c r="BJ49" s="40">
        <f t="shared" si="10"/>
        <v>50.894999999999996</v>
      </c>
      <c r="BK49" s="40">
        <f t="shared" si="10"/>
        <v>0</v>
      </c>
      <c r="BL49" s="40">
        <f t="shared" si="10"/>
        <v>0</v>
      </c>
      <c r="BM49" s="40">
        <f t="shared" si="10"/>
        <v>12.08343</v>
      </c>
      <c r="BN49" s="40">
        <f t="shared" si="10"/>
        <v>3.0160000000000005</v>
      </c>
      <c r="BO49" s="86">
        <f t="shared" ref="BO49" si="11">BO66+BO84+BO100+BO116</f>
        <v>0</v>
      </c>
      <c r="BP49" s="40">
        <f>SUM(D49:BN49)</f>
        <v>3998.4374125599993</v>
      </c>
    </row>
    <row r="50" spans="1:69" x14ac:dyDescent="0.3">
      <c r="A50" s="39"/>
      <c r="B50" s="39" t="s">
        <v>34</v>
      </c>
      <c r="BP50" s="41">
        <f>BP49/56</f>
        <v>71.400668081428563</v>
      </c>
      <c r="BQ50" s="41">
        <f>BQ65+BQ83+BQ99+BQ115</f>
        <v>137.87715215724137</v>
      </c>
    </row>
    <row r="51" spans="1:69" x14ac:dyDescent="0.3">
      <c r="BP51" s="41"/>
    </row>
    <row r="52" spans="1:69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69" ht="15" customHeight="1" x14ac:dyDescent="0.3">
      <c r="A53" s="88"/>
      <c r="B53" s="42" t="s">
        <v>3</v>
      </c>
      <c r="C53" s="90" t="s">
        <v>4</v>
      </c>
      <c r="D53" s="92" t="str">
        <f>D7</f>
        <v>Хлеб пшеничный</v>
      </c>
      <c r="E53" s="92" t="str">
        <f t="shared" ref="E53:BN53" si="12">E7</f>
        <v>Хлеб ржано-пшеничный</v>
      </c>
      <c r="F53" s="92" t="str">
        <f t="shared" si="12"/>
        <v>Сахар</v>
      </c>
      <c r="G53" s="92" t="str">
        <f t="shared" si="12"/>
        <v>Чай</v>
      </c>
      <c r="H53" s="92" t="str">
        <f t="shared" si="12"/>
        <v>Какао</v>
      </c>
      <c r="I53" s="92" t="str">
        <f t="shared" si="12"/>
        <v>Кофейный напиток</v>
      </c>
      <c r="J53" s="92" t="str">
        <f t="shared" si="12"/>
        <v>Молоко 2,5%</v>
      </c>
      <c r="K53" s="92" t="str">
        <f t="shared" si="12"/>
        <v>Масло сливочное</v>
      </c>
      <c r="L53" s="92" t="str">
        <f t="shared" si="12"/>
        <v>Сметана 15%</v>
      </c>
      <c r="M53" s="92" t="str">
        <f t="shared" si="12"/>
        <v>Молоко сухое</v>
      </c>
      <c r="N53" s="92" t="str">
        <f t="shared" si="12"/>
        <v>Снежок 2,5 %</v>
      </c>
      <c r="O53" s="92" t="str">
        <f t="shared" si="12"/>
        <v>Творог 5%</v>
      </c>
      <c r="P53" s="92" t="str">
        <f t="shared" si="12"/>
        <v>Молоко сгущенное</v>
      </c>
      <c r="Q53" s="92" t="str">
        <f t="shared" si="12"/>
        <v xml:space="preserve">Джем Сава </v>
      </c>
      <c r="R53" s="92" t="str">
        <f t="shared" si="12"/>
        <v>Сыр</v>
      </c>
      <c r="S53" s="92" t="str">
        <f t="shared" si="12"/>
        <v>Зеленый горошек</v>
      </c>
      <c r="T53" s="92" t="str">
        <f t="shared" si="12"/>
        <v>Кукуруза консервирован.</v>
      </c>
      <c r="U53" s="92" t="str">
        <f t="shared" si="12"/>
        <v>Консервы рыбные</v>
      </c>
      <c r="V53" s="92" t="str">
        <f t="shared" si="12"/>
        <v>Огурцы консервирован.</v>
      </c>
      <c r="W53" s="43"/>
      <c r="X53" s="92" t="str">
        <f t="shared" si="12"/>
        <v>Яйцо</v>
      </c>
      <c r="Y53" s="92" t="str">
        <f t="shared" si="12"/>
        <v>Икра кабачковая</v>
      </c>
      <c r="Z53" s="92" t="str">
        <f t="shared" si="12"/>
        <v>Изюм</v>
      </c>
      <c r="AA53" s="92" t="str">
        <f t="shared" si="12"/>
        <v>Курага</v>
      </c>
      <c r="AB53" s="92" t="str">
        <f t="shared" si="12"/>
        <v>Чернослив</v>
      </c>
      <c r="AC53" s="92" t="str">
        <f t="shared" si="12"/>
        <v>Шиповник</v>
      </c>
      <c r="AD53" s="92" t="str">
        <f t="shared" si="12"/>
        <v>Сухофрукты</v>
      </c>
      <c r="AE53" s="92" t="str">
        <f t="shared" si="12"/>
        <v>Ягода свежемороженная</v>
      </c>
      <c r="AF53" s="92" t="str">
        <f t="shared" si="12"/>
        <v>Лимон</v>
      </c>
      <c r="AG53" s="92" t="str">
        <f t="shared" si="12"/>
        <v>Кисель</v>
      </c>
      <c r="AH53" s="92" t="str">
        <f t="shared" si="12"/>
        <v xml:space="preserve">Сок </v>
      </c>
      <c r="AI53" s="92" t="str">
        <f t="shared" si="12"/>
        <v>Макаронные изделия</v>
      </c>
      <c r="AJ53" s="92" t="str">
        <f t="shared" si="12"/>
        <v>Мука</v>
      </c>
      <c r="AK53" s="92" t="str">
        <f t="shared" si="12"/>
        <v>Дрожжи</v>
      </c>
      <c r="AL53" s="92" t="str">
        <f t="shared" si="12"/>
        <v>Печенье</v>
      </c>
      <c r="AM53" s="92" t="str">
        <f t="shared" si="12"/>
        <v>Пряники</v>
      </c>
      <c r="AN53" s="92" t="str">
        <f t="shared" si="12"/>
        <v>Вафли</v>
      </c>
      <c r="AO53" s="92" t="str">
        <f t="shared" si="12"/>
        <v>Конфеты</v>
      </c>
      <c r="AP53" s="92" t="str">
        <f t="shared" si="12"/>
        <v>Повидло Сава</v>
      </c>
      <c r="AQ53" s="92" t="str">
        <f t="shared" si="12"/>
        <v>Крупа геркулес</v>
      </c>
      <c r="AR53" s="92" t="str">
        <f t="shared" si="12"/>
        <v>Крупа горох</v>
      </c>
      <c r="AS53" s="92" t="str">
        <f t="shared" si="12"/>
        <v>Крупа гречневая</v>
      </c>
      <c r="AT53" s="92" t="str">
        <f t="shared" si="12"/>
        <v>Крупа кукурузная</v>
      </c>
      <c r="AU53" s="92" t="str">
        <f t="shared" si="12"/>
        <v>Крупа манная</v>
      </c>
      <c r="AV53" s="92" t="str">
        <f t="shared" si="12"/>
        <v>Крупа перловая</v>
      </c>
      <c r="AW53" s="92" t="str">
        <f t="shared" si="12"/>
        <v>Крупа пшеничная</v>
      </c>
      <c r="AX53" s="92" t="str">
        <f t="shared" si="12"/>
        <v>Крупа пшено</v>
      </c>
      <c r="AY53" s="92" t="str">
        <f t="shared" si="12"/>
        <v>Крупа ячневая</v>
      </c>
      <c r="AZ53" s="92" t="str">
        <f t="shared" si="12"/>
        <v>Рис</v>
      </c>
      <c r="BA53" s="92" t="str">
        <f t="shared" si="12"/>
        <v>Цыпленок бройлер</v>
      </c>
      <c r="BB53" s="92" t="str">
        <f t="shared" si="12"/>
        <v>Филе куриное</v>
      </c>
      <c r="BC53" s="92" t="str">
        <f t="shared" si="12"/>
        <v>Фарш говяжий</v>
      </c>
      <c r="BD53" s="92" t="str">
        <f t="shared" si="12"/>
        <v>Печень куриная</v>
      </c>
      <c r="BE53" s="92" t="str">
        <f t="shared" si="12"/>
        <v>Филе минтая</v>
      </c>
      <c r="BF53" s="92" t="str">
        <f t="shared" si="12"/>
        <v>Филе сельди слабосол.</v>
      </c>
      <c r="BG53" s="92" t="str">
        <f t="shared" si="12"/>
        <v>Картофель</v>
      </c>
      <c r="BH53" s="92" t="str">
        <f t="shared" si="12"/>
        <v>Морковь</v>
      </c>
      <c r="BI53" s="92" t="str">
        <f t="shared" si="12"/>
        <v>Лук</v>
      </c>
      <c r="BJ53" s="92" t="str">
        <f t="shared" si="12"/>
        <v>Капуста</v>
      </c>
      <c r="BK53" s="92" t="str">
        <f t="shared" si="12"/>
        <v>Свекла</v>
      </c>
      <c r="BL53" s="92" t="str">
        <f t="shared" si="12"/>
        <v>Томатная паста</v>
      </c>
      <c r="BM53" s="92" t="str">
        <f t="shared" si="12"/>
        <v>Масло растительное</v>
      </c>
      <c r="BN53" s="92" t="str">
        <f t="shared" si="12"/>
        <v>Соль</v>
      </c>
      <c r="BO53" s="110" t="str">
        <f t="shared" ref="BO53" si="13">BO7</f>
        <v>Аскорбиновая кислота</v>
      </c>
      <c r="BP53" s="99" t="s">
        <v>5</v>
      </c>
      <c r="BQ53" s="99" t="s">
        <v>6</v>
      </c>
    </row>
    <row r="54" spans="1:69" ht="51" customHeight="1" x14ac:dyDescent="0.3">
      <c r="A54" s="89"/>
      <c r="B54" s="7" t="s">
        <v>7</v>
      </c>
      <c r="C54" s="9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43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110"/>
      <c r="BP54" s="100"/>
      <c r="BQ54" s="100"/>
    </row>
    <row r="55" spans="1:69" x14ac:dyDescent="0.3">
      <c r="A55" s="93" t="s">
        <v>8</v>
      </c>
      <c r="B55" s="13" t="str">
        <f>B9</f>
        <v>Каша пшеничная молочная</v>
      </c>
      <c r="C55" s="94">
        <f>$E$6</f>
        <v>29</v>
      </c>
      <c r="D55" s="13">
        <f t="shared" ref="D55:BN59" si="14">D9</f>
        <v>0</v>
      </c>
      <c r="E55" s="13">
        <f t="shared" si="14"/>
        <v>0</v>
      </c>
      <c r="F55" s="13">
        <f t="shared" si="14"/>
        <v>4.0000000000000001E-3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0.13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>W9</f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0.02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80">
        <f t="shared" ref="BO55:BO58" si="15">BO9</f>
        <v>0</v>
      </c>
    </row>
    <row r="56" spans="1:69" x14ac:dyDescent="0.3">
      <c r="A56" s="93"/>
      <c r="B56" s="13" t="str">
        <f>B10</f>
        <v>Бутерброд с джемом</v>
      </c>
      <c r="C56" s="95"/>
      <c r="D56" s="13">
        <f t="shared" si="14"/>
        <v>3.2136999999999999E-2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8.0000000000000002E-3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>W10</f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80">
        <f t="shared" si="15"/>
        <v>0</v>
      </c>
    </row>
    <row r="57" spans="1:69" x14ac:dyDescent="0.3">
      <c r="A57" s="93"/>
      <c r="B57" s="13" t="str">
        <f>B11</f>
        <v>Какао с молоком</v>
      </c>
      <c r="C57" s="95"/>
      <c r="D57" s="13">
        <f t="shared" si="14"/>
        <v>0</v>
      </c>
      <c r="E57" s="13">
        <f t="shared" si="14"/>
        <v>0</v>
      </c>
      <c r="F57" s="13">
        <f t="shared" si="14"/>
        <v>0.01</v>
      </c>
      <c r="G57" s="13">
        <f t="shared" si="14"/>
        <v>0</v>
      </c>
      <c r="H57" s="13">
        <f t="shared" si="14"/>
        <v>1E-3</v>
      </c>
      <c r="I57" s="13">
        <f t="shared" si="14"/>
        <v>0</v>
      </c>
      <c r="J57" s="13">
        <f t="shared" si="14"/>
        <v>0.08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>W11</f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80">
        <f t="shared" si="15"/>
        <v>0</v>
      </c>
    </row>
    <row r="58" spans="1:69" x14ac:dyDescent="0.3">
      <c r="A58" s="93"/>
      <c r="B58" s="13">
        <f>B12</f>
        <v>0</v>
      </c>
      <c r="C58" s="95"/>
      <c r="D58" s="13">
        <f t="shared" si="14"/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>W12</f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80">
        <f t="shared" si="15"/>
        <v>0</v>
      </c>
    </row>
    <row r="59" spans="1:69" x14ac:dyDescent="0.3">
      <c r="A59" s="93"/>
      <c r="B59" s="13">
        <f>B13</f>
        <v>0</v>
      </c>
      <c r="C59" s="96"/>
      <c r="D59" s="13">
        <f t="shared" si="14"/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ref="K59:BN59" si="16">K13</f>
        <v>0</v>
      </c>
      <c r="L59" s="13">
        <f t="shared" si="16"/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 t="shared" si="16"/>
        <v>0</v>
      </c>
      <c r="T59" s="13">
        <f t="shared" si="16"/>
        <v>0</v>
      </c>
      <c r="U59" s="13">
        <f t="shared" si="16"/>
        <v>0</v>
      </c>
      <c r="V59" s="13">
        <f t="shared" si="16"/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80">
        <f t="shared" ref="BO59" si="17">BO13</f>
        <v>0</v>
      </c>
    </row>
    <row r="60" spans="1:69" ht="17.399999999999999" x14ac:dyDescent="0.35">
      <c r="B60" s="31" t="s">
        <v>26</v>
      </c>
      <c r="C60" s="32"/>
      <c r="D60" s="33">
        <f t="shared" ref="D60:K60" si="18">SUM(D55:D59)</f>
        <v>3.2136999999999999E-2</v>
      </c>
      <c r="E60" s="33">
        <f t="shared" si="18"/>
        <v>0</v>
      </c>
      <c r="F60" s="33">
        <f t="shared" si="18"/>
        <v>1.4E-2</v>
      </c>
      <c r="G60" s="33">
        <f>SUM(G55:G59)</f>
        <v>0</v>
      </c>
      <c r="H60" s="33">
        <f>SUM(H55:H59)</f>
        <v>1E-3</v>
      </c>
      <c r="I60" s="33">
        <f>SUM(I55:I59)</f>
        <v>0</v>
      </c>
      <c r="J60" s="33">
        <f>SUM(J55:J59)</f>
        <v>0.21000000000000002</v>
      </c>
      <c r="K60" s="33">
        <f t="shared" si="18"/>
        <v>2E-3</v>
      </c>
      <c r="L60" s="33">
        <f>SUM(L55:L59)</f>
        <v>0</v>
      </c>
      <c r="M60" s="33">
        <f>SUM(M55:M59)</f>
        <v>0</v>
      </c>
      <c r="N60" s="33">
        <f t="shared" ref="N60:BN60" si="19">SUM(N55:N59)</f>
        <v>0</v>
      </c>
      <c r="O60" s="33">
        <f t="shared" si="19"/>
        <v>0</v>
      </c>
      <c r="P60" s="33">
        <f t="shared" si="19"/>
        <v>0</v>
      </c>
      <c r="Q60" s="33">
        <f t="shared" si="19"/>
        <v>8.0000000000000002E-3</v>
      </c>
      <c r="R60" s="33">
        <f t="shared" si="19"/>
        <v>0</v>
      </c>
      <c r="S60" s="33">
        <f t="shared" si="19"/>
        <v>0</v>
      </c>
      <c r="T60" s="33">
        <f t="shared" si="19"/>
        <v>0</v>
      </c>
      <c r="U60" s="33">
        <f t="shared" si="19"/>
        <v>0</v>
      </c>
      <c r="V60" s="33">
        <f t="shared" si="19"/>
        <v>0</v>
      </c>
      <c r="W60" s="33">
        <f>SUM(W55:W59)</f>
        <v>0</v>
      </c>
      <c r="X60" s="33">
        <f t="shared" si="19"/>
        <v>0</v>
      </c>
      <c r="Y60" s="33">
        <f t="shared" si="19"/>
        <v>0</v>
      </c>
      <c r="Z60" s="33">
        <f t="shared" si="19"/>
        <v>0</v>
      </c>
      <c r="AA60" s="33">
        <f t="shared" si="19"/>
        <v>0</v>
      </c>
      <c r="AB60" s="33">
        <f t="shared" si="19"/>
        <v>0</v>
      </c>
      <c r="AC60" s="33">
        <f t="shared" si="19"/>
        <v>0</v>
      </c>
      <c r="AD60" s="33">
        <f t="shared" si="19"/>
        <v>0</v>
      </c>
      <c r="AE60" s="33">
        <f t="shared" si="19"/>
        <v>0</v>
      </c>
      <c r="AF60" s="33">
        <f t="shared" si="19"/>
        <v>0</v>
      </c>
      <c r="AG60" s="33">
        <f t="shared" si="19"/>
        <v>0</v>
      </c>
      <c r="AH60" s="33">
        <f t="shared" si="19"/>
        <v>0</v>
      </c>
      <c r="AI60" s="33">
        <f t="shared" si="19"/>
        <v>0</v>
      </c>
      <c r="AJ60" s="33">
        <f t="shared" si="19"/>
        <v>0</v>
      </c>
      <c r="AK60" s="33">
        <f t="shared" si="19"/>
        <v>0</v>
      </c>
      <c r="AL60" s="33">
        <f t="shared" si="19"/>
        <v>0</v>
      </c>
      <c r="AM60" s="33">
        <f t="shared" si="19"/>
        <v>0</v>
      </c>
      <c r="AN60" s="33">
        <f t="shared" si="19"/>
        <v>0</v>
      </c>
      <c r="AO60" s="33">
        <f t="shared" si="19"/>
        <v>0</v>
      </c>
      <c r="AP60" s="33">
        <f t="shared" si="19"/>
        <v>0</v>
      </c>
      <c r="AQ60" s="33">
        <f t="shared" si="19"/>
        <v>0</v>
      </c>
      <c r="AR60" s="33">
        <f t="shared" si="19"/>
        <v>0</v>
      </c>
      <c r="AS60" s="33">
        <f t="shared" si="19"/>
        <v>0</v>
      </c>
      <c r="AT60" s="33">
        <f t="shared" si="19"/>
        <v>0</v>
      </c>
      <c r="AU60" s="33">
        <f t="shared" si="19"/>
        <v>0</v>
      </c>
      <c r="AV60" s="33">
        <f t="shared" si="19"/>
        <v>0</v>
      </c>
      <c r="AW60" s="33">
        <f t="shared" si="19"/>
        <v>0.02</v>
      </c>
      <c r="AX60" s="33">
        <f t="shared" si="19"/>
        <v>0</v>
      </c>
      <c r="AY60" s="33">
        <f t="shared" si="19"/>
        <v>0</v>
      </c>
      <c r="AZ60" s="33">
        <f t="shared" si="19"/>
        <v>0</v>
      </c>
      <c r="BA60" s="33">
        <f t="shared" si="19"/>
        <v>0</v>
      </c>
      <c r="BB60" s="33">
        <f t="shared" si="19"/>
        <v>0</v>
      </c>
      <c r="BC60" s="33">
        <f t="shared" si="19"/>
        <v>0</v>
      </c>
      <c r="BD60" s="33">
        <f t="shared" si="19"/>
        <v>0</v>
      </c>
      <c r="BE60" s="33">
        <f t="shared" si="19"/>
        <v>0</v>
      </c>
      <c r="BF60" s="33">
        <f t="shared" si="19"/>
        <v>0</v>
      </c>
      <c r="BG60" s="33">
        <f t="shared" si="19"/>
        <v>0</v>
      </c>
      <c r="BH60" s="33">
        <f t="shared" si="19"/>
        <v>0</v>
      </c>
      <c r="BI60" s="33">
        <f t="shared" si="19"/>
        <v>0</v>
      </c>
      <c r="BJ60" s="33">
        <f t="shared" si="19"/>
        <v>0</v>
      </c>
      <c r="BK60" s="33">
        <f t="shared" si="19"/>
        <v>0</v>
      </c>
      <c r="BL60" s="33">
        <f t="shared" si="19"/>
        <v>0</v>
      </c>
      <c r="BM60" s="33">
        <f t="shared" si="19"/>
        <v>0</v>
      </c>
      <c r="BN60" s="33">
        <f t="shared" si="19"/>
        <v>5.0000000000000001E-4</v>
      </c>
      <c r="BO60" s="81">
        <f t="shared" ref="BO60" si="20">SUM(BO55:BO59)</f>
        <v>0</v>
      </c>
    </row>
    <row r="61" spans="1:69" ht="17.399999999999999" x14ac:dyDescent="0.35">
      <c r="B61" s="31" t="s">
        <v>36</v>
      </c>
      <c r="C61" s="32"/>
      <c r="D61" s="44">
        <f t="shared" ref="D61:BN61" si="21">PRODUCT(D60,$E$6)</f>
        <v>0.93197299999999994</v>
      </c>
      <c r="E61" s="44">
        <f t="shared" si="21"/>
        <v>0</v>
      </c>
      <c r="F61" s="44">
        <f t="shared" si="21"/>
        <v>0.40600000000000003</v>
      </c>
      <c r="G61" s="44">
        <f t="shared" si="21"/>
        <v>0</v>
      </c>
      <c r="H61" s="44">
        <f t="shared" si="21"/>
        <v>2.9000000000000001E-2</v>
      </c>
      <c r="I61" s="44">
        <f t="shared" si="21"/>
        <v>0</v>
      </c>
      <c r="J61" s="44">
        <f t="shared" si="21"/>
        <v>6.0900000000000007</v>
      </c>
      <c r="K61" s="44">
        <f t="shared" si="21"/>
        <v>5.8000000000000003E-2</v>
      </c>
      <c r="L61" s="44">
        <f t="shared" si="21"/>
        <v>0</v>
      </c>
      <c r="M61" s="44">
        <f t="shared" si="21"/>
        <v>0</v>
      </c>
      <c r="N61" s="44">
        <f t="shared" si="21"/>
        <v>0</v>
      </c>
      <c r="O61" s="44">
        <f t="shared" si="21"/>
        <v>0</v>
      </c>
      <c r="P61" s="44">
        <f t="shared" si="21"/>
        <v>0</v>
      </c>
      <c r="Q61" s="44">
        <f t="shared" si="21"/>
        <v>0.23200000000000001</v>
      </c>
      <c r="R61" s="44">
        <f t="shared" si="21"/>
        <v>0</v>
      </c>
      <c r="S61" s="44">
        <f t="shared" si="21"/>
        <v>0</v>
      </c>
      <c r="T61" s="44">
        <f t="shared" si="21"/>
        <v>0</v>
      </c>
      <c r="U61" s="44">
        <f t="shared" si="21"/>
        <v>0</v>
      </c>
      <c r="V61" s="44">
        <f t="shared" si="21"/>
        <v>0</v>
      </c>
      <c r="W61" s="44">
        <f>PRODUCT(W60,$E$6)</f>
        <v>0</v>
      </c>
      <c r="X61" s="44">
        <f t="shared" si="21"/>
        <v>0</v>
      </c>
      <c r="Y61" s="44">
        <f t="shared" si="21"/>
        <v>0</v>
      </c>
      <c r="Z61" s="44">
        <f t="shared" si="21"/>
        <v>0</v>
      </c>
      <c r="AA61" s="44">
        <f t="shared" si="21"/>
        <v>0</v>
      </c>
      <c r="AB61" s="44">
        <f t="shared" si="21"/>
        <v>0</v>
      </c>
      <c r="AC61" s="44">
        <f t="shared" si="21"/>
        <v>0</v>
      </c>
      <c r="AD61" s="44">
        <f t="shared" si="21"/>
        <v>0</v>
      </c>
      <c r="AE61" s="44">
        <f t="shared" si="21"/>
        <v>0</v>
      </c>
      <c r="AF61" s="44">
        <f t="shared" si="21"/>
        <v>0</v>
      </c>
      <c r="AG61" s="44">
        <f t="shared" si="21"/>
        <v>0</v>
      </c>
      <c r="AH61" s="44">
        <f t="shared" si="21"/>
        <v>0</v>
      </c>
      <c r="AI61" s="44">
        <f t="shared" si="21"/>
        <v>0</v>
      </c>
      <c r="AJ61" s="44">
        <f t="shared" si="21"/>
        <v>0</v>
      </c>
      <c r="AK61" s="44">
        <f t="shared" si="21"/>
        <v>0</v>
      </c>
      <c r="AL61" s="44">
        <f t="shared" si="21"/>
        <v>0</v>
      </c>
      <c r="AM61" s="44">
        <f t="shared" si="21"/>
        <v>0</v>
      </c>
      <c r="AN61" s="44">
        <f t="shared" si="21"/>
        <v>0</v>
      </c>
      <c r="AO61" s="44">
        <f t="shared" si="21"/>
        <v>0</v>
      </c>
      <c r="AP61" s="44">
        <f t="shared" si="21"/>
        <v>0</v>
      </c>
      <c r="AQ61" s="44">
        <f t="shared" si="21"/>
        <v>0</v>
      </c>
      <c r="AR61" s="44">
        <f t="shared" si="21"/>
        <v>0</v>
      </c>
      <c r="AS61" s="44">
        <f t="shared" si="21"/>
        <v>0</v>
      </c>
      <c r="AT61" s="44">
        <f t="shared" si="21"/>
        <v>0</v>
      </c>
      <c r="AU61" s="44">
        <f t="shared" si="21"/>
        <v>0</v>
      </c>
      <c r="AV61" s="44">
        <f t="shared" si="21"/>
        <v>0</v>
      </c>
      <c r="AW61" s="44">
        <f t="shared" si="21"/>
        <v>0.57999999999999996</v>
      </c>
      <c r="AX61" s="44">
        <f t="shared" si="21"/>
        <v>0</v>
      </c>
      <c r="AY61" s="44">
        <f t="shared" si="21"/>
        <v>0</v>
      </c>
      <c r="AZ61" s="44">
        <f t="shared" si="21"/>
        <v>0</v>
      </c>
      <c r="BA61" s="44">
        <f t="shared" si="21"/>
        <v>0</v>
      </c>
      <c r="BB61" s="44">
        <f t="shared" si="21"/>
        <v>0</v>
      </c>
      <c r="BC61" s="44">
        <f t="shared" si="21"/>
        <v>0</v>
      </c>
      <c r="BD61" s="44">
        <f t="shared" si="21"/>
        <v>0</v>
      </c>
      <c r="BE61" s="44">
        <f t="shared" si="21"/>
        <v>0</v>
      </c>
      <c r="BF61" s="44">
        <f t="shared" si="21"/>
        <v>0</v>
      </c>
      <c r="BG61" s="44">
        <f t="shared" si="21"/>
        <v>0</v>
      </c>
      <c r="BH61" s="44">
        <f t="shared" si="21"/>
        <v>0</v>
      </c>
      <c r="BI61" s="44">
        <f t="shared" si="21"/>
        <v>0</v>
      </c>
      <c r="BJ61" s="44">
        <f t="shared" si="21"/>
        <v>0</v>
      </c>
      <c r="BK61" s="44">
        <f t="shared" si="21"/>
        <v>0</v>
      </c>
      <c r="BL61" s="44">
        <f t="shared" si="21"/>
        <v>0</v>
      </c>
      <c r="BM61" s="44">
        <f t="shared" si="21"/>
        <v>0</v>
      </c>
      <c r="BN61" s="44">
        <f t="shared" si="21"/>
        <v>1.4500000000000001E-2</v>
      </c>
      <c r="BO61" s="82">
        <f t="shared" ref="BO61" si="22">PRODUCT(BO60,$E$6)</f>
        <v>0</v>
      </c>
    </row>
    <row r="63" spans="1:69" ht="17.399999999999999" x14ac:dyDescent="0.35">
      <c r="A63" s="27"/>
      <c r="B63" s="28" t="s">
        <v>28</v>
      </c>
      <c r="C63" s="29" t="s">
        <v>29</v>
      </c>
      <c r="D63" s="30">
        <f>D45</f>
        <v>72.72</v>
      </c>
      <c r="E63" s="30">
        <f t="shared" ref="E63:BN63" si="23">E45</f>
        <v>76</v>
      </c>
      <c r="F63" s="30">
        <f t="shared" si="23"/>
        <v>84</v>
      </c>
      <c r="G63" s="30">
        <f t="shared" si="23"/>
        <v>780</v>
      </c>
      <c r="H63" s="30">
        <f t="shared" si="23"/>
        <v>1340</v>
      </c>
      <c r="I63" s="30">
        <f t="shared" si="23"/>
        <v>690</v>
      </c>
      <c r="J63" s="30">
        <f t="shared" si="23"/>
        <v>74.92</v>
      </c>
      <c r="K63" s="30">
        <f t="shared" si="23"/>
        <v>874.38</v>
      </c>
      <c r="L63" s="30">
        <f t="shared" si="23"/>
        <v>210.89</v>
      </c>
      <c r="M63" s="30">
        <f t="shared" si="23"/>
        <v>609</v>
      </c>
      <c r="N63" s="30">
        <f t="shared" si="23"/>
        <v>104.38</v>
      </c>
      <c r="O63" s="30">
        <f t="shared" si="23"/>
        <v>320.32</v>
      </c>
      <c r="P63" s="30">
        <f t="shared" si="23"/>
        <v>373.68</v>
      </c>
      <c r="Q63" s="30">
        <f t="shared" si="23"/>
        <v>380</v>
      </c>
      <c r="R63" s="30">
        <f t="shared" si="23"/>
        <v>0</v>
      </c>
      <c r="S63" s="30">
        <f t="shared" si="23"/>
        <v>0</v>
      </c>
      <c r="T63" s="30">
        <f t="shared" si="23"/>
        <v>0</v>
      </c>
      <c r="U63" s="30">
        <f t="shared" si="23"/>
        <v>812</v>
      </c>
      <c r="V63" s="30">
        <f t="shared" si="23"/>
        <v>352.56</v>
      </c>
      <c r="W63" s="30">
        <f>W45</f>
        <v>83</v>
      </c>
      <c r="X63" s="30">
        <f t="shared" si="23"/>
        <v>9.1999999999999993</v>
      </c>
      <c r="Y63" s="30">
        <f t="shared" si="23"/>
        <v>0</v>
      </c>
      <c r="Z63" s="30">
        <f t="shared" si="23"/>
        <v>417.41</v>
      </c>
      <c r="AA63" s="30">
        <f t="shared" si="23"/>
        <v>381</v>
      </c>
      <c r="AB63" s="30">
        <f t="shared" si="23"/>
        <v>416.97</v>
      </c>
      <c r="AC63" s="30">
        <f t="shared" si="23"/>
        <v>249</v>
      </c>
      <c r="AD63" s="30">
        <f t="shared" si="23"/>
        <v>131.82</v>
      </c>
      <c r="AE63" s="30">
        <f t="shared" si="23"/>
        <v>399</v>
      </c>
      <c r="AF63" s="30">
        <f t="shared" si="23"/>
        <v>159</v>
      </c>
      <c r="AG63" s="30">
        <f t="shared" si="23"/>
        <v>218.18</v>
      </c>
      <c r="AH63" s="30">
        <f t="shared" si="23"/>
        <v>68.2</v>
      </c>
      <c r="AI63" s="30">
        <f t="shared" si="23"/>
        <v>56.5</v>
      </c>
      <c r="AJ63" s="30">
        <f t="shared" si="23"/>
        <v>42.5</v>
      </c>
      <c r="AK63" s="30">
        <f t="shared" si="23"/>
        <v>240</v>
      </c>
      <c r="AL63" s="30">
        <f t="shared" si="23"/>
        <v>206.02</v>
      </c>
      <c r="AM63" s="30">
        <f t="shared" si="23"/>
        <v>337.5</v>
      </c>
      <c r="AN63" s="30">
        <f t="shared" si="23"/>
        <v>298.67</v>
      </c>
      <c r="AO63" s="30">
        <f t="shared" si="23"/>
        <v>0</v>
      </c>
      <c r="AP63" s="30">
        <f t="shared" si="23"/>
        <v>213.79</v>
      </c>
      <c r="AQ63" s="30">
        <f t="shared" si="23"/>
        <v>68.75</v>
      </c>
      <c r="AR63" s="30">
        <f t="shared" si="23"/>
        <v>62</v>
      </c>
      <c r="AS63" s="30">
        <f t="shared" si="23"/>
        <v>72.67</v>
      </c>
      <c r="AT63" s="30">
        <f t="shared" si="23"/>
        <v>64.290000000000006</v>
      </c>
      <c r="AU63" s="30">
        <f t="shared" si="23"/>
        <v>70.709999999999994</v>
      </c>
      <c r="AV63" s="30">
        <f t="shared" si="23"/>
        <v>51.25</v>
      </c>
      <c r="AW63" s="30">
        <f t="shared" si="23"/>
        <v>76.94</v>
      </c>
      <c r="AX63" s="30">
        <f t="shared" si="23"/>
        <v>64.67</v>
      </c>
      <c r="AY63" s="30">
        <f t="shared" si="23"/>
        <v>56.67</v>
      </c>
      <c r="AZ63" s="30">
        <f t="shared" si="23"/>
        <v>130.66999999999999</v>
      </c>
      <c r="BA63" s="30">
        <f t="shared" si="23"/>
        <v>304</v>
      </c>
      <c r="BB63" s="30">
        <f t="shared" si="23"/>
        <v>432</v>
      </c>
      <c r="BC63" s="30">
        <f t="shared" si="23"/>
        <v>532</v>
      </c>
      <c r="BD63" s="30">
        <f t="shared" si="23"/>
        <v>249</v>
      </c>
      <c r="BE63" s="30">
        <f t="shared" si="23"/>
        <v>399</v>
      </c>
      <c r="BF63" s="30">
        <f t="shared" si="23"/>
        <v>0</v>
      </c>
      <c r="BG63" s="30">
        <f t="shared" si="23"/>
        <v>69</v>
      </c>
      <c r="BH63" s="30">
        <f t="shared" si="23"/>
        <v>72</v>
      </c>
      <c r="BI63" s="30">
        <f t="shared" si="23"/>
        <v>37</v>
      </c>
      <c r="BJ63" s="30">
        <f t="shared" si="23"/>
        <v>39</v>
      </c>
      <c r="BK63" s="30">
        <f t="shared" si="23"/>
        <v>59</v>
      </c>
      <c r="BL63" s="30">
        <f t="shared" si="23"/>
        <v>306.74</v>
      </c>
      <c r="BM63" s="30">
        <f t="shared" si="23"/>
        <v>138.88999999999999</v>
      </c>
      <c r="BN63" s="30">
        <f t="shared" si="23"/>
        <v>20.8</v>
      </c>
      <c r="BO63" s="81">
        <f t="shared" ref="BO63" si="24">BO45</f>
        <v>0</v>
      </c>
    </row>
    <row r="64" spans="1:69" ht="17.399999999999999" x14ac:dyDescent="0.35">
      <c r="B64" s="31" t="s">
        <v>30</v>
      </c>
      <c r="C64" s="32" t="s">
        <v>29</v>
      </c>
      <c r="D64" s="33">
        <f>D63/1000</f>
        <v>7.2719999999999993E-2</v>
      </c>
      <c r="E64" s="33">
        <f>E63/1000</f>
        <v>7.5999999999999998E-2</v>
      </c>
      <c r="F64" s="33">
        <f>F63/1000</f>
        <v>8.4000000000000005E-2</v>
      </c>
      <c r="G64" s="33">
        <f>G63/1000</f>
        <v>0.78</v>
      </c>
      <c r="H64" s="33">
        <f>H63/1000</f>
        <v>1.34</v>
      </c>
      <c r="I64" s="33">
        <f t="shared" ref="I64:BN64" si="25">I63/1000</f>
        <v>0.69</v>
      </c>
      <c r="J64" s="33">
        <f t="shared" si="25"/>
        <v>7.492E-2</v>
      </c>
      <c r="K64" s="33">
        <f t="shared" si="25"/>
        <v>0.87438000000000005</v>
      </c>
      <c r="L64" s="33">
        <f t="shared" si="25"/>
        <v>0.21088999999999999</v>
      </c>
      <c r="M64" s="33">
        <f t="shared" si="25"/>
        <v>0.60899999999999999</v>
      </c>
      <c r="N64" s="33">
        <f t="shared" si="25"/>
        <v>0.10438</v>
      </c>
      <c r="O64" s="33">
        <f t="shared" si="25"/>
        <v>0.32031999999999999</v>
      </c>
      <c r="P64" s="33">
        <f t="shared" si="25"/>
        <v>0.37368000000000001</v>
      </c>
      <c r="Q64" s="33">
        <f t="shared" si="25"/>
        <v>0.38</v>
      </c>
      <c r="R64" s="33">
        <f t="shared" si="25"/>
        <v>0</v>
      </c>
      <c r="S64" s="33">
        <f t="shared" si="25"/>
        <v>0</v>
      </c>
      <c r="T64" s="33">
        <f t="shared" si="25"/>
        <v>0</v>
      </c>
      <c r="U64" s="33">
        <f t="shared" si="25"/>
        <v>0.81200000000000006</v>
      </c>
      <c r="V64" s="33">
        <f t="shared" si="25"/>
        <v>0.35255999999999998</v>
      </c>
      <c r="W64" s="33">
        <f>W63/1000</f>
        <v>8.3000000000000004E-2</v>
      </c>
      <c r="X64" s="33">
        <f t="shared" si="25"/>
        <v>9.1999999999999998E-3</v>
      </c>
      <c r="Y64" s="33">
        <f t="shared" si="25"/>
        <v>0</v>
      </c>
      <c r="Z64" s="33">
        <f t="shared" si="25"/>
        <v>0.41741</v>
      </c>
      <c r="AA64" s="33">
        <f t="shared" si="25"/>
        <v>0.38100000000000001</v>
      </c>
      <c r="AB64" s="33">
        <f t="shared" si="25"/>
        <v>0.41697000000000001</v>
      </c>
      <c r="AC64" s="33">
        <f t="shared" si="25"/>
        <v>0.249</v>
      </c>
      <c r="AD64" s="33">
        <f t="shared" si="25"/>
        <v>0.13181999999999999</v>
      </c>
      <c r="AE64" s="33">
        <f t="shared" si="25"/>
        <v>0.39900000000000002</v>
      </c>
      <c r="AF64" s="33">
        <f t="shared" si="25"/>
        <v>0.159</v>
      </c>
      <c r="AG64" s="33">
        <f t="shared" si="25"/>
        <v>0.21818000000000001</v>
      </c>
      <c r="AH64" s="33">
        <f t="shared" si="25"/>
        <v>6.8199999999999997E-2</v>
      </c>
      <c r="AI64" s="33">
        <f t="shared" si="25"/>
        <v>5.6500000000000002E-2</v>
      </c>
      <c r="AJ64" s="33">
        <f t="shared" si="25"/>
        <v>4.2500000000000003E-2</v>
      </c>
      <c r="AK64" s="33">
        <f t="shared" si="25"/>
        <v>0.24</v>
      </c>
      <c r="AL64" s="33">
        <f t="shared" si="25"/>
        <v>0.20602000000000001</v>
      </c>
      <c r="AM64" s="33">
        <f t="shared" si="25"/>
        <v>0.33750000000000002</v>
      </c>
      <c r="AN64" s="33">
        <f t="shared" si="25"/>
        <v>0.29866999999999999</v>
      </c>
      <c r="AO64" s="33">
        <f t="shared" si="25"/>
        <v>0</v>
      </c>
      <c r="AP64" s="33">
        <f t="shared" si="25"/>
        <v>0.21378999999999998</v>
      </c>
      <c r="AQ64" s="33">
        <f t="shared" si="25"/>
        <v>6.8750000000000006E-2</v>
      </c>
      <c r="AR64" s="33">
        <f t="shared" si="25"/>
        <v>6.2E-2</v>
      </c>
      <c r="AS64" s="33">
        <f t="shared" si="25"/>
        <v>7.2669999999999998E-2</v>
      </c>
      <c r="AT64" s="33">
        <f t="shared" si="25"/>
        <v>6.429E-2</v>
      </c>
      <c r="AU64" s="33">
        <f t="shared" si="25"/>
        <v>7.0709999999999995E-2</v>
      </c>
      <c r="AV64" s="33">
        <f t="shared" si="25"/>
        <v>5.1249999999999997E-2</v>
      </c>
      <c r="AW64" s="33">
        <f t="shared" si="25"/>
        <v>7.6939999999999995E-2</v>
      </c>
      <c r="AX64" s="33">
        <f t="shared" si="25"/>
        <v>6.4670000000000005E-2</v>
      </c>
      <c r="AY64" s="33">
        <f t="shared" si="25"/>
        <v>5.6670000000000005E-2</v>
      </c>
      <c r="AZ64" s="33">
        <f t="shared" si="25"/>
        <v>0.13066999999999998</v>
      </c>
      <c r="BA64" s="33">
        <f t="shared" si="25"/>
        <v>0.30399999999999999</v>
      </c>
      <c r="BB64" s="33">
        <f t="shared" si="25"/>
        <v>0.432</v>
      </c>
      <c r="BC64" s="33">
        <f t="shared" si="25"/>
        <v>0.53200000000000003</v>
      </c>
      <c r="BD64" s="33">
        <f t="shared" si="25"/>
        <v>0.249</v>
      </c>
      <c r="BE64" s="33">
        <f t="shared" si="25"/>
        <v>0.39900000000000002</v>
      </c>
      <c r="BF64" s="33">
        <f t="shared" si="25"/>
        <v>0</v>
      </c>
      <c r="BG64" s="33">
        <f t="shared" si="25"/>
        <v>6.9000000000000006E-2</v>
      </c>
      <c r="BH64" s="33">
        <f t="shared" si="25"/>
        <v>7.1999999999999995E-2</v>
      </c>
      <c r="BI64" s="33">
        <f t="shared" si="25"/>
        <v>3.6999999999999998E-2</v>
      </c>
      <c r="BJ64" s="33">
        <f t="shared" si="25"/>
        <v>3.9E-2</v>
      </c>
      <c r="BK64" s="33">
        <f t="shared" si="25"/>
        <v>5.8999999999999997E-2</v>
      </c>
      <c r="BL64" s="33">
        <f t="shared" si="25"/>
        <v>0.30674000000000001</v>
      </c>
      <c r="BM64" s="33">
        <f t="shared" si="25"/>
        <v>0.13888999999999999</v>
      </c>
      <c r="BN64" s="33">
        <f t="shared" si="25"/>
        <v>2.0799999999999999E-2</v>
      </c>
      <c r="BO64" s="81">
        <f t="shared" ref="BO64" si="26">BO63/1000</f>
        <v>0</v>
      </c>
    </row>
    <row r="65" spans="1:69" ht="17.399999999999999" x14ac:dyDescent="0.35">
      <c r="A65" s="34"/>
      <c r="B65" s="35" t="s">
        <v>31</v>
      </c>
      <c r="C65" s="97"/>
      <c r="D65" s="36">
        <f>D61*D63</f>
        <v>67.773076559999993</v>
      </c>
      <c r="E65" s="36">
        <f>E61*E63</f>
        <v>0</v>
      </c>
      <c r="F65" s="36">
        <f>F61*F63</f>
        <v>34.103999999999999</v>
      </c>
      <c r="G65" s="36">
        <f>G61*G63</f>
        <v>0</v>
      </c>
      <c r="H65" s="36">
        <f>H61*H63</f>
        <v>38.86</v>
      </c>
      <c r="I65" s="36">
        <f t="shared" ref="I65:BN65" si="27">I61*I63</f>
        <v>0</v>
      </c>
      <c r="J65" s="36">
        <f t="shared" si="27"/>
        <v>456.26280000000008</v>
      </c>
      <c r="K65" s="36">
        <f t="shared" si="27"/>
        <v>50.714040000000004</v>
      </c>
      <c r="L65" s="36">
        <f t="shared" si="27"/>
        <v>0</v>
      </c>
      <c r="M65" s="36">
        <f t="shared" si="27"/>
        <v>0</v>
      </c>
      <c r="N65" s="36">
        <f t="shared" si="27"/>
        <v>0</v>
      </c>
      <c r="O65" s="36">
        <f t="shared" si="27"/>
        <v>0</v>
      </c>
      <c r="P65" s="36">
        <f t="shared" si="27"/>
        <v>0</v>
      </c>
      <c r="Q65" s="36">
        <f t="shared" si="27"/>
        <v>88.160000000000011</v>
      </c>
      <c r="R65" s="36">
        <f t="shared" si="27"/>
        <v>0</v>
      </c>
      <c r="S65" s="36">
        <f t="shared" si="27"/>
        <v>0</v>
      </c>
      <c r="T65" s="36">
        <f t="shared" si="27"/>
        <v>0</v>
      </c>
      <c r="U65" s="36">
        <f t="shared" si="27"/>
        <v>0</v>
      </c>
      <c r="V65" s="36">
        <f t="shared" si="27"/>
        <v>0</v>
      </c>
      <c r="W65" s="36">
        <f>W61*W63</f>
        <v>0</v>
      </c>
      <c r="X65" s="36">
        <f t="shared" si="27"/>
        <v>0</v>
      </c>
      <c r="Y65" s="36">
        <f t="shared" si="27"/>
        <v>0</v>
      </c>
      <c r="Z65" s="36">
        <f t="shared" si="27"/>
        <v>0</v>
      </c>
      <c r="AA65" s="36">
        <f t="shared" si="27"/>
        <v>0</v>
      </c>
      <c r="AB65" s="36">
        <f t="shared" si="27"/>
        <v>0</v>
      </c>
      <c r="AC65" s="36">
        <f t="shared" si="27"/>
        <v>0</v>
      </c>
      <c r="AD65" s="36">
        <f t="shared" si="27"/>
        <v>0</v>
      </c>
      <c r="AE65" s="36">
        <f t="shared" si="27"/>
        <v>0</v>
      </c>
      <c r="AF65" s="36">
        <f t="shared" si="27"/>
        <v>0</v>
      </c>
      <c r="AG65" s="36">
        <f t="shared" si="27"/>
        <v>0</v>
      </c>
      <c r="AH65" s="36">
        <f t="shared" si="27"/>
        <v>0</v>
      </c>
      <c r="AI65" s="36">
        <f t="shared" si="27"/>
        <v>0</v>
      </c>
      <c r="AJ65" s="36">
        <f t="shared" si="27"/>
        <v>0</v>
      </c>
      <c r="AK65" s="36">
        <f t="shared" si="27"/>
        <v>0</v>
      </c>
      <c r="AL65" s="36">
        <f t="shared" si="27"/>
        <v>0</v>
      </c>
      <c r="AM65" s="36">
        <f t="shared" si="27"/>
        <v>0</v>
      </c>
      <c r="AN65" s="36">
        <f t="shared" si="27"/>
        <v>0</v>
      </c>
      <c r="AO65" s="36">
        <f t="shared" si="27"/>
        <v>0</v>
      </c>
      <c r="AP65" s="36">
        <f t="shared" si="27"/>
        <v>0</v>
      </c>
      <c r="AQ65" s="36">
        <f t="shared" si="27"/>
        <v>0</v>
      </c>
      <c r="AR65" s="36">
        <f t="shared" si="27"/>
        <v>0</v>
      </c>
      <c r="AS65" s="36">
        <f t="shared" si="27"/>
        <v>0</v>
      </c>
      <c r="AT65" s="36">
        <f t="shared" si="27"/>
        <v>0</v>
      </c>
      <c r="AU65" s="36">
        <f t="shared" si="27"/>
        <v>0</v>
      </c>
      <c r="AV65" s="36">
        <f t="shared" si="27"/>
        <v>0</v>
      </c>
      <c r="AW65" s="36">
        <f t="shared" si="27"/>
        <v>44.625199999999992</v>
      </c>
      <c r="AX65" s="36">
        <f t="shared" si="27"/>
        <v>0</v>
      </c>
      <c r="AY65" s="36">
        <f t="shared" si="27"/>
        <v>0</v>
      </c>
      <c r="AZ65" s="36">
        <f t="shared" si="27"/>
        <v>0</v>
      </c>
      <c r="BA65" s="36">
        <f t="shared" si="27"/>
        <v>0</v>
      </c>
      <c r="BB65" s="36">
        <f t="shared" si="27"/>
        <v>0</v>
      </c>
      <c r="BC65" s="36">
        <f t="shared" si="27"/>
        <v>0</v>
      </c>
      <c r="BD65" s="36">
        <f t="shared" si="27"/>
        <v>0</v>
      </c>
      <c r="BE65" s="36">
        <f t="shared" si="27"/>
        <v>0</v>
      </c>
      <c r="BF65" s="36">
        <f t="shared" si="27"/>
        <v>0</v>
      </c>
      <c r="BG65" s="36">
        <f t="shared" si="27"/>
        <v>0</v>
      </c>
      <c r="BH65" s="36">
        <f t="shared" si="27"/>
        <v>0</v>
      </c>
      <c r="BI65" s="36">
        <f t="shared" si="27"/>
        <v>0</v>
      </c>
      <c r="BJ65" s="36">
        <f t="shared" si="27"/>
        <v>0</v>
      </c>
      <c r="BK65" s="36">
        <f t="shared" si="27"/>
        <v>0</v>
      </c>
      <c r="BL65" s="36">
        <f t="shared" si="27"/>
        <v>0</v>
      </c>
      <c r="BM65" s="36">
        <f t="shared" si="27"/>
        <v>0</v>
      </c>
      <c r="BN65" s="36">
        <f t="shared" si="27"/>
        <v>0.30160000000000003</v>
      </c>
      <c r="BO65" s="85">
        <f t="shared" ref="BO65" si="28">BO61*BO63</f>
        <v>0</v>
      </c>
      <c r="BP65" s="37">
        <f>SUM(D65:BN65)</f>
        <v>780.80071655999996</v>
      </c>
      <c r="BQ65" s="38">
        <f>BP65/$C$9</f>
        <v>26.924162639999999</v>
      </c>
    </row>
    <row r="66" spans="1:69" ht="17.399999999999999" x14ac:dyDescent="0.35">
      <c r="A66" s="34"/>
      <c r="B66" s="35" t="s">
        <v>32</v>
      </c>
      <c r="C66" s="97"/>
      <c r="D66" s="36">
        <f>D61*D63</f>
        <v>67.773076559999993</v>
      </c>
      <c r="E66" s="36">
        <f>E61*E63</f>
        <v>0</v>
      </c>
      <c r="F66" s="36">
        <f>F61*F63</f>
        <v>34.103999999999999</v>
      </c>
      <c r="G66" s="36">
        <f>G61*G63</f>
        <v>0</v>
      </c>
      <c r="H66" s="36">
        <f>H61*H63</f>
        <v>38.86</v>
      </c>
      <c r="I66" s="36">
        <f t="shared" ref="I66:BN66" si="29">I61*I63</f>
        <v>0</v>
      </c>
      <c r="J66" s="36">
        <f t="shared" si="29"/>
        <v>456.26280000000008</v>
      </c>
      <c r="K66" s="36">
        <f t="shared" si="29"/>
        <v>50.714040000000004</v>
      </c>
      <c r="L66" s="36">
        <f t="shared" si="29"/>
        <v>0</v>
      </c>
      <c r="M66" s="36">
        <f t="shared" si="29"/>
        <v>0</v>
      </c>
      <c r="N66" s="36">
        <f t="shared" si="29"/>
        <v>0</v>
      </c>
      <c r="O66" s="36">
        <f t="shared" si="29"/>
        <v>0</v>
      </c>
      <c r="P66" s="36">
        <f t="shared" si="29"/>
        <v>0</v>
      </c>
      <c r="Q66" s="36">
        <f t="shared" si="29"/>
        <v>88.160000000000011</v>
      </c>
      <c r="R66" s="36">
        <f t="shared" si="29"/>
        <v>0</v>
      </c>
      <c r="S66" s="36">
        <f t="shared" si="29"/>
        <v>0</v>
      </c>
      <c r="T66" s="36">
        <f t="shared" si="29"/>
        <v>0</v>
      </c>
      <c r="U66" s="36">
        <f t="shared" si="29"/>
        <v>0</v>
      </c>
      <c r="V66" s="36">
        <f t="shared" si="29"/>
        <v>0</v>
      </c>
      <c r="W66" s="36">
        <f>W61*W63</f>
        <v>0</v>
      </c>
      <c r="X66" s="36">
        <f t="shared" si="29"/>
        <v>0</v>
      </c>
      <c r="Y66" s="36">
        <f t="shared" si="29"/>
        <v>0</v>
      </c>
      <c r="Z66" s="36">
        <f t="shared" si="29"/>
        <v>0</v>
      </c>
      <c r="AA66" s="36">
        <f t="shared" si="29"/>
        <v>0</v>
      </c>
      <c r="AB66" s="36">
        <f t="shared" si="29"/>
        <v>0</v>
      </c>
      <c r="AC66" s="36">
        <f t="shared" si="29"/>
        <v>0</v>
      </c>
      <c r="AD66" s="36">
        <f t="shared" si="29"/>
        <v>0</v>
      </c>
      <c r="AE66" s="36">
        <f t="shared" si="29"/>
        <v>0</v>
      </c>
      <c r="AF66" s="36">
        <f t="shared" si="29"/>
        <v>0</v>
      </c>
      <c r="AG66" s="36">
        <f t="shared" si="29"/>
        <v>0</v>
      </c>
      <c r="AH66" s="36">
        <f t="shared" si="29"/>
        <v>0</v>
      </c>
      <c r="AI66" s="36">
        <f t="shared" si="29"/>
        <v>0</v>
      </c>
      <c r="AJ66" s="36">
        <f t="shared" si="29"/>
        <v>0</v>
      </c>
      <c r="AK66" s="36">
        <f t="shared" si="29"/>
        <v>0</v>
      </c>
      <c r="AL66" s="36">
        <f t="shared" si="29"/>
        <v>0</v>
      </c>
      <c r="AM66" s="36">
        <f t="shared" si="29"/>
        <v>0</v>
      </c>
      <c r="AN66" s="36">
        <f t="shared" si="29"/>
        <v>0</v>
      </c>
      <c r="AO66" s="36">
        <f t="shared" si="29"/>
        <v>0</v>
      </c>
      <c r="AP66" s="36">
        <f t="shared" si="29"/>
        <v>0</v>
      </c>
      <c r="AQ66" s="36">
        <f t="shared" si="29"/>
        <v>0</v>
      </c>
      <c r="AR66" s="36">
        <f t="shared" si="29"/>
        <v>0</v>
      </c>
      <c r="AS66" s="36">
        <f t="shared" si="29"/>
        <v>0</v>
      </c>
      <c r="AT66" s="36">
        <f t="shared" si="29"/>
        <v>0</v>
      </c>
      <c r="AU66" s="36">
        <f t="shared" si="29"/>
        <v>0</v>
      </c>
      <c r="AV66" s="36">
        <f t="shared" si="29"/>
        <v>0</v>
      </c>
      <c r="AW66" s="36">
        <f t="shared" si="29"/>
        <v>44.625199999999992</v>
      </c>
      <c r="AX66" s="36">
        <f t="shared" si="29"/>
        <v>0</v>
      </c>
      <c r="AY66" s="36">
        <f t="shared" si="29"/>
        <v>0</v>
      </c>
      <c r="AZ66" s="36">
        <f t="shared" si="29"/>
        <v>0</v>
      </c>
      <c r="BA66" s="36">
        <f t="shared" si="29"/>
        <v>0</v>
      </c>
      <c r="BB66" s="36">
        <f t="shared" si="29"/>
        <v>0</v>
      </c>
      <c r="BC66" s="36">
        <f t="shared" si="29"/>
        <v>0</v>
      </c>
      <c r="BD66" s="36">
        <f t="shared" si="29"/>
        <v>0</v>
      </c>
      <c r="BE66" s="36">
        <f t="shared" si="29"/>
        <v>0</v>
      </c>
      <c r="BF66" s="36">
        <f t="shared" si="29"/>
        <v>0</v>
      </c>
      <c r="BG66" s="36">
        <f t="shared" si="29"/>
        <v>0</v>
      </c>
      <c r="BH66" s="36">
        <f t="shared" si="29"/>
        <v>0</v>
      </c>
      <c r="BI66" s="36">
        <f t="shared" si="29"/>
        <v>0</v>
      </c>
      <c r="BJ66" s="36">
        <f t="shared" si="29"/>
        <v>0</v>
      </c>
      <c r="BK66" s="36">
        <f t="shared" si="29"/>
        <v>0</v>
      </c>
      <c r="BL66" s="36">
        <f t="shared" si="29"/>
        <v>0</v>
      </c>
      <c r="BM66" s="36">
        <f t="shared" si="29"/>
        <v>0</v>
      </c>
      <c r="BN66" s="36">
        <f t="shared" si="29"/>
        <v>0.30160000000000003</v>
      </c>
      <c r="BO66" s="85">
        <f t="shared" ref="BO66" si="30">BO61*BO63</f>
        <v>0</v>
      </c>
      <c r="BP66" s="37">
        <f>SUM(D66:BN66)</f>
        <v>780.80071655999996</v>
      </c>
      <c r="BQ66" s="38">
        <f>BP66/$C$9</f>
        <v>26.924162639999999</v>
      </c>
    </row>
    <row r="68" spans="1:69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69" ht="15" customHeight="1" x14ac:dyDescent="0.3">
      <c r="A69" s="88"/>
      <c r="B69" s="42" t="s">
        <v>3</v>
      </c>
      <c r="C69" s="90" t="s">
        <v>4</v>
      </c>
      <c r="D69" s="92" t="str">
        <f>D53</f>
        <v>Хлеб пшеничный</v>
      </c>
      <c r="E69" s="92" t="str">
        <f t="shared" ref="E69:BN69" si="31">E53</f>
        <v>Хлеб ржано-пшеничный</v>
      </c>
      <c r="F69" s="92" t="str">
        <f t="shared" si="31"/>
        <v>Сахар</v>
      </c>
      <c r="G69" s="92" t="str">
        <f t="shared" si="31"/>
        <v>Чай</v>
      </c>
      <c r="H69" s="92" t="str">
        <f t="shared" si="31"/>
        <v>Какао</v>
      </c>
      <c r="I69" s="92" t="str">
        <f t="shared" si="31"/>
        <v>Кофейный напиток</v>
      </c>
      <c r="J69" s="92" t="str">
        <f t="shared" si="31"/>
        <v>Молоко 2,5%</v>
      </c>
      <c r="K69" s="92" t="str">
        <f t="shared" si="31"/>
        <v>Масло сливочное</v>
      </c>
      <c r="L69" s="92" t="str">
        <f t="shared" si="31"/>
        <v>Сметана 15%</v>
      </c>
      <c r="M69" s="92" t="str">
        <f t="shared" si="31"/>
        <v>Молоко сухое</v>
      </c>
      <c r="N69" s="92" t="str">
        <f t="shared" si="31"/>
        <v>Снежок 2,5 %</v>
      </c>
      <c r="O69" s="92" t="str">
        <f t="shared" si="31"/>
        <v>Творог 5%</v>
      </c>
      <c r="P69" s="92" t="str">
        <f t="shared" si="31"/>
        <v>Молоко сгущенное</v>
      </c>
      <c r="Q69" s="92" t="str">
        <f t="shared" si="31"/>
        <v xml:space="preserve">Джем Сава </v>
      </c>
      <c r="R69" s="92" t="str">
        <f t="shared" si="31"/>
        <v>Сыр</v>
      </c>
      <c r="S69" s="92" t="str">
        <f t="shared" si="31"/>
        <v>Зеленый горошек</v>
      </c>
      <c r="T69" s="92" t="str">
        <f t="shared" si="31"/>
        <v>Кукуруза консервирован.</v>
      </c>
      <c r="U69" s="92" t="str">
        <f t="shared" si="31"/>
        <v>Консервы рыбные</v>
      </c>
      <c r="V69" s="92" t="str">
        <f t="shared" si="31"/>
        <v>Огурцы консервирован.</v>
      </c>
      <c r="W69" s="43"/>
      <c r="X69" s="92" t="str">
        <f t="shared" si="31"/>
        <v>Яйцо</v>
      </c>
      <c r="Y69" s="92" t="str">
        <f t="shared" si="31"/>
        <v>Икра кабачковая</v>
      </c>
      <c r="Z69" s="92" t="str">
        <f t="shared" si="31"/>
        <v>Изюм</v>
      </c>
      <c r="AA69" s="92" t="str">
        <f t="shared" si="31"/>
        <v>Курага</v>
      </c>
      <c r="AB69" s="92" t="str">
        <f t="shared" si="31"/>
        <v>Чернослив</v>
      </c>
      <c r="AC69" s="92" t="str">
        <f t="shared" si="31"/>
        <v>Шиповник</v>
      </c>
      <c r="AD69" s="92" t="str">
        <f t="shared" si="31"/>
        <v>Сухофрукты</v>
      </c>
      <c r="AE69" s="92" t="str">
        <f t="shared" si="31"/>
        <v>Ягода свежемороженная</v>
      </c>
      <c r="AF69" s="92" t="str">
        <f t="shared" si="31"/>
        <v>Лимон</v>
      </c>
      <c r="AG69" s="92" t="str">
        <f t="shared" si="31"/>
        <v>Кисель</v>
      </c>
      <c r="AH69" s="92" t="str">
        <f t="shared" si="31"/>
        <v xml:space="preserve">Сок </v>
      </c>
      <c r="AI69" s="92" t="str">
        <f t="shared" si="31"/>
        <v>Макаронные изделия</v>
      </c>
      <c r="AJ69" s="92" t="str">
        <f t="shared" si="31"/>
        <v>Мука</v>
      </c>
      <c r="AK69" s="92" t="str">
        <f t="shared" si="31"/>
        <v>Дрожжи</v>
      </c>
      <c r="AL69" s="92" t="str">
        <f t="shared" si="31"/>
        <v>Печенье</v>
      </c>
      <c r="AM69" s="92" t="str">
        <f t="shared" si="31"/>
        <v>Пряники</v>
      </c>
      <c r="AN69" s="92" t="str">
        <f t="shared" si="31"/>
        <v>Вафли</v>
      </c>
      <c r="AO69" s="92" t="str">
        <f t="shared" si="31"/>
        <v>Конфеты</v>
      </c>
      <c r="AP69" s="92" t="str">
        <f t="shared" si="31"/>
        <v>Повидло Сава</v>
      </c>
      <c r="AQ69" s="92" t="str">
        <f t="shared" si="31"/>
        <v>Крупа геркулес</v>
      </c>
      <c r="AR69" s="92" t="str">
        <f t="shared" si="31"/>
        <v>Крупа горох</v>
      </c>
      <c r="AS69" s="92" t="str">
        <f t="shared" si="31"/>
        <v>Крупа гречневая</v>
      </c>
      <c r="AT69" s="92" t="str">
        <f t="shared" si="31"/>
        <v>Крупа кукурузная</v>
      </c>
      <c r="AU69" s="92" t="str">
        <f t="shared" si="31"/>
        <v>Крупа манная</v>
      </c>
      <c r="AV69" s="92" t="str">
        <f t="shared" si="31"/>
        <v>Крупа перловая</v>
      </c>
      <c r="AW69" s="92" t="str">
        <f t="shared" si="31"/>
        <v>Крупа пшеничная</v>
      </c>
      <c r="AX69" s="92" t="str">
        <f t="shared" si="31"/>
        <v>Крупа пшено</v>
      </c>
      <c r="AY69" s="92" t="str">
        <f t="shared" si="31"/>
        <v>Крупа ячневая</v>
      </c>
      <c r="AZ69" s="92" t="str">
        <f t="shared" si="31"/>
        <v>Рис</v>
      </c>
      <c r="BA69" s="92" t="str">
        <f t="shared" si="31"/>
        <v>Цыпленок бройлер</v>
      </c>
      <c r="BB69" s="92" t="str">
        <f t="shared" si="31"/>
        <v>Филе куриное</v>
      </c>
      <c r="BC69" s="92" t="str">
        <f t="shared" si="31"/>
        <v>Фарш говяжий</v>
      </c>
      <c r="BD69" s="92" t="str">
        <f t="shared" si="31"/>
        <v>Печень куриная</v>
      </c>
      <c r="BE69" s="92" t="str">
        <f t="shared" si="31"/>
        <v>Филе минтая</v>
      </c>
      <c r="BF69" s="92" t="str">
        <f t="shared" si="31"/>
        <v>Филе сельди слабосол.</v>
      </c>
      <c r="BG69" s="92" t="str">
        <f t="shared" si="31"/>
        <v>Картофель</v>
      </c>
      <c r="BH69" s="92" t="str">
        <f t="shared" si="31"/>
        <v>Морковь</v>
      </c>
      <c r="BI69" s="92" t="str">
        <f t="shared" si="31"/>
        <v>Лук</v>
      </c>
      <c r="BJ69" s="92" t="str">
        <f t="shared" si="31"/>
        <v>Капуста</v>
      </c>
      <c r="BK69" s="92" t="str">
        <f t="shared" si="31"/>
        <v>Свекла</v>
      </c>
      <c r="BL69" s="92" t="str">
        <f t="shared" si="31"/>
        <v>Томатная паста</v>
      </c>
      <c r="BM69" s="92" t="str">
        <f t="shared" si="31"/>
        <v>Масло растительное</v>
      </c>
      <c r="BN69" s="92" t="str">
        <f t="shared" si="31"/>
        <v>Соль</v>
      </c>
      <c r="BO69" s="110" t="str">
        <f t="shared" ref="BO69" si="32">BO53</f>
        <v>Аскорбиновая кислота</v>
      </c>
      <c r="BP69" s="101" t="s">
        <v>5</v>
      </c>
      <c r="BQ69" s="101" t="s">
        <v>6</v>
      </c>
    </row>
    <row r="70" spans="1:69" ht="51" customHeight="1" x14ac:dyDescent="0.3">
      <c r="A70" s="89"/>
      <c r="B70" s="7" t="s">
        <v>7</v>
      </c>
      <c r="C70" s="91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43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110"/>
      <c r="BP70" s="101"/>
      <c r="BQ70" s="101"/>
    </row>
    <row r="71" spans="1:69" x14ac:dyDescent="0.3">
      <c r="A71" s="93"/>
      <c r="B71" s="13" t="str">
        <f t="shared" ref="B71:B77" si="33">B14</f>
        <v>Суп "Волна"</v>
      </c>
      <c r="C71" s="95"/>
      <c r="D71" s="13">
        <f t="shared" ref="D71:BN74" si="34">D14</f>
        <v>0</v>
      </c>
      <c r="E71" s="13">
        <f t="shared" si="34"/>
        <v>0</v>
      </c>
      <c r="F71" s="13">
        <f t="shared" si="34"/>
        <v>0</v>
      </c>
      <c r="G71" s="13">
        <f t="shared" si="34"/>
        <v>0</v>
      </c>
      <c r="H71" s="13">
        <f t="shared" si="34"/>
        <v>0</v>
      </c>
      <c r="I71" s="13">
        <f t="shared" si="34"/>
        <v>0</v>
      </c>
      <c r="J71" s="13">
        <f t="shared" si="34"/>
        <v>0</v>
      </c>
      <c r="K71" s="13">
        <f t="shared" si="34"/>
        <v>2E-3</v>
      </c>
      <c r="L71" s="13">
        <f t="shared" si="34"/>
        <v>0</v>
      </c>
      <c r="M71" s="13">
        <f t="shared" si="34"/>
        <v>0</v>
      </c>
      <c r="N71" s="13">
        <f t="shared" si="34"/>
        <v>0</v>
      </c>
      <c r="O71" s="13">
        <f t="shared" si="34"/>
        <v>0</v>
      </c>
      <c r="P71" s="13">
        <f t="shared" si="34"/>
        <v>0</v>
      </c>
      <c r="Q71" s="13">
        <f t="shared" si="34"/>
        <v>0</v>
      </c>
      <c r="R71" s="13">
        <f t="shared" si="34"/>
        <v>0</v>
      </c>
      <c r="S71" s="13">
        <f t="shared" si="34"/>
        <v>0</v>
      </c>
      <c r="T71" s="13">
        <f t="shared" si="34"/>
        <v>0</v>
      </c>
      <c r="U71" s="13">
        <f t="shared" si="34"/>
        <v>0</v>
      </c>
      <c r="V71" s="13">
        <f t="shared" si="34"/>
        <v>0</v>
      </c>
      <c r="W71" s="13">
        <f t="shared" si="34"/>
        <v>0</v>
      </c>
      <c r="X71" s="13">
        <f t="shared" si="34"/>
        <v>0.5</v>
      </c>
      <c r="Y71" s="13">
        <f t="shared" si="34"/>
        <v>0</v>
      </c>
      <c r="Z71" s="13">
        <f t="shared" si="34"/>
        <v>0</v>
      </c>
      <c r="AA71" s="13">
        <f t="shared" si="34"/>
        <v>0</v>
      </c>
      <c r="AB71" s="13">
        <f t="shared" si="34"/>
        <v>0</v>
      </c>
      <c r="AC71" s="13">
        <f t="shared" si="34"/>
        <v>0</v>
      </c>
      <c r="AD71" s="13">
        <f t="shared" si="34"/>
        <v>0</v>
      </c>
      <c r="AE71" s="13">
        <f t="shared" si="34"/>
        <v>0</v>
      </c>
      <c r="AF71" s="13">
        <f t="shared" si="34"/>
        <v>0</v>
      </c>
      <c r="AG71" s="13">
        <f t="shared" si="34"/>
        <v>0</v>
      </c>
      <c r="AH71" s="13">
        <f t="shared" si="34"/>
        <v>0</v>
      </c>
      <c r="AI71" s="13">
        <f t="shared" si="34"/>
        <v>0</v>
      </c>
      <c r="AJ71" s="13">
        <f t="shared" si="34"/>
        <v>0</v>
      </c>
      <c r="AK71" s="13">
        <f t="shared" si="34"/>
        <v>0</v>
      </c>
      <c r="AL71" s="13">
        <f t="shared" si="34"/>
        <v>0</v>
      </c>
      <c r="AM71" s="13">
        <f t="shared" si="34"/>
        <v>0</v>
      </c>
      <c r="AN71" s="13">
        <f t="shared" si="34"/>
        <v>0</v>
      </c>
      <c r="AO71" s="13">
        <f t="shared" si="34"/>
        <v>0</v>
      </c>
      <c r="AP71" s="13">
        <f t="shared" si="34"/>
        <v>0</v>
      </c>
      <c r="AQ71" s="13">
        <f t="shared" si="34"/>
        <v>0</v>
      </c>
      <c r="AR71" s="13">
        <f t="shared" si="34"/>
        <v>0</v>
      </c>
      <c r="AS71" s="13">
        <f t="shared" si="34"/>
        <v>0</v>
      </c>
      <c r="AT71" s="13">
        <f t="shared" si="34"/>
        <v>0</v>
      </c>
      <c r="AU71" s="13">
        <f t="shared" si="34"/>
        <v>0</v>
      </c>
      <c r="AV71" s="13">
        <f t="shared" si="34"/>
        <v>0</v>
      </c>
      <c r="AW71" s="13">
        <f t="shared" si="34"/>
        <v>0</v>
      </c>
      <c r="AX71" s="13">
        <f t="shared" si="34"/>
        <v>0</v>
      </c>
      <c r="AY71" s="13">
        <f t="shared" si="34"/>
        <v>0</v>
      </c>
      <c r="AZ71" s="13">
        <f t="shared" si="34"/>
        <v>0</v>
      </c>
      <c r="BA71" s="13">
        <f t="shared" si="34"/>
        <v>0.03</v>
      </c>
      <c r="BB71" s="13">
        <f t="shared" si="34"/>
        <v>0</v>
      </c>
      <c r="BC71" s="13">
        <f t="shared" si="34"/>
        <v>0</v>
      </c>
      <c r="BD71" s="13">
        <f t="shared" si="34"/>
        <v>0</v>
      </c>
      <c r="BE71" s="13">
        <f t="shared" si="34"/>
        <v>0</v>
      </c>
      <c r="BF71" s="13">
        <f t="shared" si="34"/>
        <v>0</v>
      </c>
      <c r="BG71" s="13">
        <f t="shared" si="34"/>
        <v>0.17</v>
      </c>
      <c r="BH71" s="13">
        <f t="shared" si="34"/>
        <v>1.4999999999999999E-2</v>
      </c>
      <c r="BI71" s="13">
        <f t="shared" si="34"/>
        <v>0.01</v>
      </c>
      <c r="BJ71" s="13">
        <f t="shared" si="34"/>
        <v>0</v>
      </c>
      <c r="BK71" s="13">
        <f t="shared" si="34"/>
        <v>0</v>
      </c>
      <c r="BL71" s="13">
        <f t="shared" si="34"/>
        <v>0</v>
      </c>
      <c r="BM71" s="13">
        <f t="shared" si="34"/>
        <v>1E-3</v>
      </c>
      <c r="BN71" s="13">
        <f t="shared" si="34"/>
        <v>2E-3</v>
      </c>
      <c r="BO71" s="80">
        <f t="shared" ref="BO71" si="35">BO14</f>
        <v>0</v>
      </c>
    </row>
    <row r="72" spans="1:69" x14ac:dyDescent="0.3">
      <c r="A72" s="93"/>
      <c r="B72" s="13" t="str">
        <f t="shared" si="33"/>
        <v>Голубцы ленивые</v>
      </c>
      <c r="C72" s="95"/>
      <c r="D72" s="13">
        <f t="shared" si="34"/>
        <v>0</v>
      </c>
      <c r="E72" s="13">
        <f t="shared" si="34"/>
        <v>0</v>
      </c>
      <c r="F72" s="13">
        <f t="shared" si="34"/>
        <v>0</v>
      </c>
      <c r="G72" s="13">
        <f t="shared" si="34"/>
        <v>0</v>
      </c>
      <c r="H72" s="13">
        <f t="shared" si="34"/>
        <v>0</v>
      </c>
      <c r="I72" s="13">
        <f t="shared" si="34"/>
        <v>0</v>
      </c>
      <c r="J72" s="13">
        <f t="shared" si="34"/>
        <v>0</v>
      </c>
      <c r="K72" s="13">
        <f t="shared" si="34"/>
        <v>0</v>
      </c>
      <c r="L72" s="13">
        <f t="shared" si="34"/>
        <v>0</v>
      </c>
      <c r="M72" s="13">
        <f t="shared" si="34"/>
        <v>0</v>
      </c>
      <c r="N72" s="13">
        <f t="shared" si="34"/>
        <v>0</v>
      </c>
      <c r="O72" s="13">
        <f t="shared" si="34"/>
        <v>0</v>
      </c>
      <c r="P72" s="13">
        <f t="shared" si="34"/>
        <v>0</v>
      </c>
      <c r="Q72" s="13">
        <f t="shared" si="34"/>
        <v>0</v>
      </c>
      <c r="R72" s="13">
        <f t="shared" si="34"/>
        <v>0</v>
      </c>
      <c r="S72" s="13">
        <f t="shared" si="34"/>
        <v>0</v>
      </c>
      <c r="T72" s="13">
        <f t="shared" si="34"/>
        <v>0</v>
      </c>
      <c r="U72" s="13">
        <f t="shared" si="34"/>
        <v>0</v>
      </c>
      <c r="V72" s="13">
        <f t="shared" si="34"/>
        <v>0</v>
      </c>
      <c r="W72" s="13">
        <f t="shared" si="34"/>
        <v>0</v>
      </c>
      <c r="X72" s="13">
        <f t="shared" si="34"/>
        <v>0.1</v>
      </c>
      <c r="Y72" s="13">
        <f t="shared" si="34"/>
        <v>0</v>
      </c>
      <c r="Z72" s="13">
        <f t="shared" si="34"/>
        <v>0</v>
      </c>
      <c r="AA72" s="13">
        <f t="shared" si="34"/>
        <v>0</v>
      </c>
      <c r="AB72" s="13">
        <f t="shared" si="34"/>
        <v>0</v>
      </c>
      <c r="AC72" s="13">
        <f t="shared" si="34"/>
        <v>0</v>
      </c>
      <c r="AD72" s="13">
        <f t="shared" si="34"/>
        <v>0</v>
      </c>
      <c r="AE72" s="13">
        <f t="shared" si="34"/>
        <v>0</v>
      </c>
      <c r="AF72" s="13">
        <f t="shared" si="34"/>
        <v>0</v>
      </c>
      <c r="AG72" s="13">
        <f t="shared" si="34"/>
        <v>0</v>
      </c>
      <c r="AH72" s="13">
        <f t="shared" si="34"/>
        <v>0</v>
      </c>
      <c r="AI72" s="13">
        <f t="shared" si="34"/>
        <v>0</v>
      </c>
      <c r="AJ72" s="13">
        <f t="shared" si="34"/>
        <v>0</v>
      </c>
      <c r="AK72" s="13">
        <f t="shared" si="34"/>
        <v>0</v>
      </c>
      <c r="AL72" s="13">
        <f t="shared" si="34"/>
        <v>0</v>
      </c>
      <c r="AM72" s="13">
        <f t="shared" si="34"/>
        <v>0</v>
      </c>
      <c r="AN72" s="13">
        <f t="shared" si="34"/>
        <v>0</v>
      </c>
      <c r="AO72" s="13">
        <f t="shared" si="34"/>
        <v>0</v>
      </c>
      <c r="AP72" s="13">
        <f t="shared" si="34"/>
        <v>0</v>
      </c>
      <c r="AQ72" s="13">
        <f t="shared" si="34"/>
        <v>0</v>
      </c>
      <c r="AR72" s="13">
        <f t="shared" si="34"/>
        <v>0</v>
      </c>
      <c r="AS72" s="13">
        <f t="shared" si="34"/>
        <v>0</v>
      </c>
      <c r="AT72" s="13">
        <f t="shared" si="34"/>
        <v>0</v>
      </c>
      <c r="AU72" s="13">
        <f t="shared" si="34"/>
        <v>0</v>
      </c>
      <c r="AV72" s="13">
        <f t="shared" si="34"/>
        <v>0</v>
      </c>
      <c r="AW72" s="13">
        <f t="shared" si="34"/>
        <v>0</v>
      </c>
      <c r="AX72" s="13">
        <f t="shared" si="34"/>
        <v>0</v>
      </c>
      <c r="AY72" s="13">
        <f t="shared" si="34"/>
        <v>0</v>
      </c>
      <c r="AZ72" s="13">
        <f t="shared" si="34"/>
        <v>4.1999999999999997E-3</v>
      </c>
      <c r="BA72" s="13">
        <f t="shared" si="34"/>
        <v>0</v>
      </c>
      <c r="BB72" s="13">
        <f t="shared" si="34"/>
        <v>2.1999999999999999E-2</v>
      </c>
      <c r="BC72" s="13">
        <f t="shared" si="34"/>
        <v>1.7000000000000001E-2</v>
      </c>
      <c r="BD72" s="13">
        <f t="shared" si="34"/>
        <v>0</v>
      </c>
      <c r="BE72" s="13">
        <f t="shared" si="34"/>
        <v>0</v>
      </c>
      <c r="BF72" s="13">
        <f t="shared" si="34"/>
        <v>0</v>
      </c>
      <c r="BG72" s="13">
        <f t="shared" si="34"/>
        <v>0</v>
      </c>
      <c r="BH72" s="13">
        <f t="shared" si="34"/>
        <v>0</v>
      </c>
      <c r="BI72" s="13">
        <f t="shared" si="34"/>
        <v>5.0000000000000001E-3</v>
      </c>
      <c r="BJ72" s="13">
        <f t="shared" si="34"/>
        <v>4.4999999999999998E-2</v>
      </c>
      <c r="BK72" s="13">
        <f t="shared" si="34"/>
        <v>0</v>
      </c>
      <c r="BL72" s="13">
        <f t="shared" si="34"/>
        <v>0</v>
      </c>
      <c r="BM72" s="13">
        <f t="shared" si="34"/>
        <v>1E-3</v>
      </c>
      <c r="BN72" s="13">
        <f t="shared" si="34"/>
        <v>2E-3</v>
      </c>
      <c r="BO72" s="80">
        <f t="shared" ref="BO72" si="36">BO15</f>
        <v>0</v>
      </c>
    </row>
    <row r="73" spans="1:69" x14ac:dyDescent="0.3">
      <c r="A73" s="93"/>
      <c r="B73" s="13" t="str">
        <f t="shared" si="33"/>
        <v>Соус сметанный</v>
      </c>
      <c r="C73" s="95"/>
      <c r="D73" s="13">
        <f t="shared" si="34"/>
        <v>0</v>
      </c>
      <c r="E73" s="13">
        <f t="shared" si="34"/>
        <v>0</v>
      </c>
      <c r="F73" s="13">
        <f t="shared" si="34"/>
        <v>0</v>
      </c>
      <c r="G73" s="13">
        <f t="shared" si="34"/>
        <v>0</v>
      </c>
      <c r="H73" s="13">
        <f t="shared" si="34"/>
        <v>0</v>
      </c>
      <c r="I73" s="13">
        <f t="shared" si="34"/>
        <v>0</v>
      </c>
      <c r="J73" s="13">
        <f t="shared" si="34"/>
        <v>0</v>
      </c>
      <c r="K73" s="13">
        <f t="shared" si="34"/>
        <v>1E-3</v>
      </c>
      <c r="L73" s="13">
        <f t="shared" si="34"/>
        <v>1.2E-2</v>
      </c>
      <c r="M73" s="13">
        <f t="shared" si="34"/>
        <v>0</v>
      </c>
      <c r="N73" s="13">
        <f t="shared" si="34"/>
        <v>0</v>
      </c>
      <c r="O73" s="13">
        <f t="shared" si="34"/>
        <v>0</v>
      </c>
      <c r="P73" s="13">
        <f t="shared" si="34"/>
        <v>0</v>
      </c>
      <c r="Q73" s="13">
        <f t="shared" si="34"/>
        <v>0</v>
      </c>
      <c r="R73" s="13">
        <f t="shared" si="34"/>
        <v>0</v>
      </c>
      <c r="S73" s="13">
        <f t="shared" si="34"/>
        <v>0</v>
      </c>
      <c r="T73" s="13">
        <f t="shared" si="34"/>
        <v>0</v>
      </c>
      <c r="U73" s="13">
        <f t="shared" si="34"/>
        <v>0</v>
      </c>
      <c r="V73" s="13">
        <f t="shared" si="34"/>
        <v>0</v>
      </c>
      <c r="W73" s="13">
        <f t="shared" si="34"/>
        <v>0</v>
      </c>
      <c r="X73" s="13">
        <f t="shared" si="34"/>
        <v>0</v>
      </c>
      <c r="Y73" s="13">
        <f t="shared" si="34"/>
        <v>0</v>
      </c>
      <c r="Z73" s="13">
        <f t="shared" si="34"/>
        <v>0</v>
      </c>
      <c r="AA73" s="13">
        <f t="shared" si="34"/>
        <v>0</v>
      </c>
      <c r="AB73" s="13">
        <f t="shared" si="34"/>
        <v>0</v>
      </c>
      <c r="AC73" s="13">
        <f t="shared" si="34"/>
        <v>0</v>
      </c>
      <c r="AD73" s="13">
        <f t="shared" si="34"/>
        <v>0</v>
      </c>
      <c r="AE73" s="13">
        <f t="shared" si="34"/>
        <v>0</v>
      </c>
      <c r="AF73" s="13">
        <f t="shared" si="34"/>
        <v>0</v>
      </c>
      <c r="AG73" s="13">
        <f t="shared" si="34"/>
        <v>0</v>
      </c>
      <c r="AH73" s="13">
        <f t="shared" si="34"/>
        <v>0</v>
      </c>
      <c r="AI73" s="13">
        <f t="shared" si="34"/>
        <v>0</v>
      </c>
      <c r="AJ73" s="13">
        <f t="shared" si="34"/>
        <v>1E-3</v>
      </c>
      <c r="AK73" s="13">
        <f t="shared" si="34"/>
        <v>0</v>
      </c>
      <c r="AL73" s="13">
        <f t="shared" si="34"/>
        <v>0</v>
      </c>
      <c r="AM73" s="13">
        <f t="shared" si="34"/>
        <v>0</v>
      </c>
      <c r="AN73" s="13">
        <f t="shared" si="34"/>
        <v>0</v>
      </c>
      <c r="AO73" s="13">
        <f t="shared" si="34"/>
        <v>0</v>
      </c>
      <c r="AP73" s="13">
        <f t="shared" si="34"/>
        <v>0</v>
      </c>
      <c r="AQ73" s="13">
        <f t="shared" si="34"/>
        <v>0</v>
      </c>
      <c r="AR73" s="13">
        <f t="shared" si="34"/>
        <v>0</v>
      </c>
      <c r="AS73" s="13">
        <f t="shared" si="34"/>
        <v>0</v>
      </c>
      <c r="AT73" s="13">
        <f t="shared" si="34"/>
        <v>0</v>
      </c>
      <c r="AU73" s="13">
        <f t="shared" si="34"/>
        <v>0</v>
      </c>
      <c r="AV73" s="13">
        <f t="shared" si="34"/>
        <v>0</v>
      </c>
      <c r="AW73" s="13">
        <f t="shared" si="34"/>
        <v>0</v>
      </c>
      <c r="AX73" s="13">
        <f t="shared" si="34"/>
        <v>0</v>
      </c>
      <c r="AY73" s="13">
        <f t="shared" si="34"/>
        <v>0</v>
      </c>
      <c r="AZ73" s="13">
        <f t="shared" si="34"/>
        <v>0</v>
      </c>
      <c r="BA73" s="13">
        <f t="shared" si="34"/>
        <v>0</v>
      </c>
      <c r="BB73" s="13">
        <f t="shared" si="34"/>
        <v>0</v>
      </c>
      <c r="BC73" s="13">
        <f t="shared" si="34"/>
        <v>0</v>
      </c>
      <c r="BD73" s="13">
        <f t="shared" si="34"/>
        <v>0</v>
      </c>
      <c r="BE73" s="13">
        <f t="shared" si="34"/>
        <v>0</v>
      </c>
      <c r="BF73" s="13">
        <f t="shared" si="34"/>
        <v>0</v>
      </c>
      <c r="BG73" s="13">
        <f t="shared" si="34"/>
        <v>0</v>
      </c>
      <c r="BH73" s="13">
        <f t="shared" si="34"/>
        <v>0</v>
      </c>
      <c r="BI73" s="13">
        <f t="shared" si="34"/>
        <v>0</v>
      </c>
      <c r="BJ73" s="13">
        <f t="shared" si="34"/>
        <v>0</v>
      </c>
      <c r="BK73" s="13">
        <f t="shared" si="34"/>
        <v>0</v>
      </c>
      <c r="BL73" s="13">
        <f t="shared" si="34"/>
        <v>0</v>
      </c>
      <c r="BM73" s="13">
        <f t="shared" si="34"/>
        <v>0</v>
      </c>
      <c r="BN73" s="13">
        <f t="shared" si="34"/>
        <v>0</v>
      </c>
      <c r="BO73" s="80">
        <f t="shared" ref="BO73" si="37">BO16</f>
        <v>0</v>
      </c>
    </row>
    <row r="74" spans="1:69" x14ac:dyDescent="0.3">
      <c r="A74" s="93"/>
      <c r="B74" s="13" t="str">
        <f t="shared" si="33"/>
        <v>Макароны отварные</v>
      </c>
      <c r="C74" s="95"/>
      <c r="D74" s="13">
        <f t="shared" si="34"/>
        <v>0</v>
      </c>
      <c r="E74" s="13">
        <f t="shared" si="34"/>
        <v>0</v>
      </c>
      <c r="F74" s="13">
        <f t="shared" si="34"/>
        <v>0</v>
      </c>
      <c r="G74" s="13">
        <f t="shared" ref="G74:BN77" si="38">G17</f>
        <v>0</v>
      </c>
      <c r="H74" s="13">
        <f t="shared" si="38"/>
        <v>0</v>
      </c>
      <c r="I74" s="13">
        <f t="shared" si="38"/>
        <v>0</v>
      </c>
      <c r="J74" s="13">
        <f t="shared" si="38"/>
        <v>0</v>
      </c>
      <c r="K74" s="13">
        <f t="shared" si="38"/>
        <v>4.0000000000000001E-3</v>
      </c>
      <c r="L74" s="13">
        <f t="shared" si="38"/>
        <v>0</v>
      </c>
      <c r="M74" s="13">
        <f t="shared" si="38"/>
        <v>0</v>
      </c>
      <c r="N74" s="13">
        <f t="shared" si="38"/>
        <v>0</v>
      </c>
      <c r="O74" s="13">
        <f t="shared" si="38"/>
        <v>0</v>
      </c>
      <c r="P74" s="13">
        <f t="shared" si="38"/>
        <v>0</v>
      </c>
      <c r="Q74" s="13">
        <f t="shared" si="38"/>
        <v>0</v>
      </c>
      <c r="R74" s="13">
        <f t="shared" si="38"/>
        <v>0</v>
      </c>
      <c r="S74" s="13">
        <f t="shared" si="38"/>
        <v>0</v>
      </c>
      <c r="T74" s="13">
        <f t="shared" si="38"/>
        <v>0</v>
      </c>
      <c r="U74" s="13">
        <f t="shared" si="38"/>
        <v>0</v>
      </c>
      <c r="V74" s="13">
        <f t="shared" si="38"/>
        <v>0</v>
      </c>
      <c r="W74" s="13">
        <f t="shared" si="38"/>
        <v>0</v>
      </c>
      <c r="X74" s="13">
        <f t="shared" si="38"/>
        <v>0</v>
      </c>
      <c r="Y74" s="13">
        <f t="shared" si="38"/>
        <v>0</v>
      </c>
      <c r="Z74" s="13">
        <f t="shared" si="38"/>
        <v>0</v>
      </c>
      <c r="AA74" s="13">
        <f t="shared" si="38"/>
        <v>0</v>
      </c>
      <c r="AB74" s="13">
        <f t="shared" si="38"/>
        <v>0</v>
      </c>
      <c r="AC74" s="13">
        <f t="shared" si="38"/>
        <v>0</v>
      </c>
      <c r="AD74" s="13">
        <f t="shared" si="38"/>
        <v>0</v>
      </c>
      <c r="AE74" s="13">
        <f t="shared" si="38"/>
        <v>0</v>
      </c>
      <c r="AF74" s="13">
        <f t="shared" si="38"/>
        <v>0</v>
      </c>
      <c r="AG74" s="13">
        <f t="shared" si="38"/>
        <v>0</v>
      </c>
      <c r="AH74" s="13">
        <f t="shared" si="38"/>
        <v>0</v>
      </c>
      <c r="AI74" s="13">
        <f t="shared" si="38"/>
        <v>3.5000000000000003E-2</v>
      </c>
      <c r="AJ74" s="13">
        <f t="shared" si="38"/>
        <v>0</v>
      </c>
      <c r="AK74" s="13">
        <f t="shared" si="38"/>
        <v>0</v>
      </c>
      <c r="AL74" s="13">
        <f t="shared" si="38"/>
        <v>0</v>
      </c>
      <c r="AM74" s="13">
        <f t="shared" si="38"/>
        <v>0</v>
      </c>
      <c r="AN74" s="13">
        <f t="shared" si="38"/>
        <v>0</v>
      </c>
      <c r="AO74" s="13">
        <f t="shared" si="38"/>
        <v>0</v>
      </c>
      <c r="AP74" s="13">
        <f t="shared" si="38"/>
        <v>0</v>
      </c>
      <c r="AQ74" s="13">
        <f t="shared" si="38"/>
        <v>0</v>
      </c>
      <c r="AR74" s="13">
        <f t="shared" si="38"/>
        <v>0</v>
      </c>
      <c r="AS74" s="13">
        <f t="shared" si="38"/>
        <v>0</v>
      </c>
      <c r="AT74" s="13">
        <f t="shared" si="38"/>
        <v>0</v>
      </c>
      <c r="AU74" s="13">
        <f t="shared" si="38"/>
        <v>0</v>
      </c>
      <c r="AV74" s="13">
        <f t="shared" si="38"/>
        <v>0</v>
      </c>
      <c r="AW74" s="13">
        <f t="shared" si="38"/>
        <v>0</v>
      </c>
      <c r="AX74" s="13">
        <f t="shared" si="38"/>
        <v>0</v>
      </c>
      <c r="AY74" s="13">
        <f t="shared" si="38"/>
        <v>0</v>
      </c>
      <c r="AZ74" s="13">
        <f t="shared" si="38"/>
        <v>0</v>
      </c>
      <c r="BA74" s="13">
        <f t="shared" si="38"/>
        <v>0</v>
      </c>
      <c r="BB74" s="13">
        <f t="shared" si="38"/>
        <v>0</v>
      </c>
      <c r="BC74" s="13">
        <f t="shared" si="38"/>
        <v>0</v>
      </c>
      <c r="BD74" s="13">
        <f t="shared" si="38"/>
        <v>0</v>
      </c>
      <c r="BE74" s="13">
        <f t="shared" si="38"/>
        <v>0</v>
      </c>
      <c r="BF74" s="13">
        <f t="shared" si="38"/>
        <v>0</v>
      </c>
      <c r="BG74" s="13">
        <f t="shared" si="38"/>
        <v>0</v>
      </c>
      <c r="BH74" s="13">
        <f t="shared" si="38"/>
        <v>0</v>
      </c>
      <c r="BI74" s="13">
        <f t="shared" si="38"/>
        <v>0</v>
      </c>
      <c r="BJ74" s="13">
        <f t="shared" si="38"/>
        <v>0</v>
      </c>
      <c r="BK74" s="13">
        <f t="shared" si="38"/>
        <v>0</v>
      </c>
      <c r="BL74" s="13">
        <f t="shared" si="38"/>
        <v>0</v>
      </c>
      <c r="BM74" s="13">
        <f t="shared" si="38"/>
        <v>0</v>
      </c>
      <c r="BN74" s="13">
        <f t="shared" si="38"/>
        <v>5.0000000000000001E-4</v>
      </c>
      <c r="BO74" s="80">
        <f t="shared" ref="BO74" si="39">BO17</f>
        <v>0</v>
      </c>
    </row>
    <row r="75" spans="1:69" x14ac:dyDescent="0.3">
      <c r="A75" s="93"/>
      <c r="B75" s="13" t="str">
        <f t="shared" si="33"/>
        <v>Хлеб пшеничный</v>
      </c>
      <c r="C75" s="95"/>
      <c r="D75" s="13">
        <f t="shared" ref="D75:S77" si="40">D18</f>
        <v>0.03</v>
      </c>
      <c r="E75" s="13">
        <f t="shared" si="40"/>
        <v>0</v>
      </c>
      <c r="F75" s="13">
        <f t="shared" si="40"/>
        <v>0</v>
      </c>
      <c r="G75" s="13">
        <f t="shared" si="40"/>
        <v>0</v>
      </c>
      <c r="H75" s="13">
        <f t="shared" si="40"/>
        <v>0</v>
      </c>
      <c r="I75" s="13">
        <f t="shared" si="40"/>
        <v>0</v>
      </c>
      <c r="J75" s="13">
        <f t="shared" si="40"/>
        <v>0</v>
      </c>
      <c r="K75" s="13">
        <f t="shared" si="40"/>
        <v>0</v>
      </c>
      <c r="L75" s="13">
        <f t="shared" si="40"/>
        <v>0</v>
      </c>
      <c r="M75" s="13">
        <f t="shared" si="40"/>
        <v>0</v>
      </c>
      <c r="N75" s="13">
        <f t="shared" si="40"/>
        <v>0</v>
      </c>
      <c r="O75" s="13">
        <f t="shared" si="40"/>
        <v>0</v>
      </c>
      <c r="P75" s="13">
        <f t="shared" si="40"/>
        <v>0</v>
      </c>
      <c r="Q75" s="13">
        <f t="shared" si="40"/>
        <v>0</v>
      </c>
      <c r="R75" s="13">
        <f t="shared" si="40"/>
        <v>0</v>
      </c>
      <c r="S75" s="13">
        <f t="shared" si="40"/>
        <v>0</v>
      </c>
      <c r="T75" s="13">
        <f t="shared" si="38"/>
        <v>0</v>
      </c>
      <c r="U75" s="13">
        <f t="shared" si="38"/>
        <v>0</v>
      </c>
      <c r="V75" s="13">
        <f t="shared" si="38"/>
        <v>0</v>
      </c>
      <c r="W75" s="13">
        <f t="shared" si="38"/>
        <v>0</v>
      </c>
      <c r="X75" s="13">
        <f t="shared" si="38"/>
        <v>0</v>
      </c>
      <c r="Y75" s="13">
        <f t="shared" si="38"/>
        <v>0</v>
      </c>
      <c r="Z75" s="13">
        <f t="shared" si="38"/>
        <v>0</v>
      </c>
      <c r="AA75" s="13">
        <f t="shared" si="38"/>
        <v>0</v>
      </c>
      <c r="AB75" s="13">
        <f t="shared" si="38"/>
        <v>0</v>
      </c>
      <c r="AC75" s="13">
        <f t="shared" si="38"/>
        <v>0</v>
      </c>
      <c r="AD75" s="13">
        <f t="shared" si="38"/>
        <v>0</v>
      </c>
      <c r="AE75" s="13">
        <f t="shared" si="38"/>
        <v>0</v>
      </c>
      <c r="AF75" s="13">
        <f t="shared" si="38"/>
        <v>0</v>
      </c>
      <c r="AG75" s="13">
        <f t="shared" si="38"/>
        <v>0</v>
      </c>
      <c r="AH75" s="13">
        <f t="shared" si="38"/>
        <v>0</v>
      </c>
      <c r="AI75" s="13">
        <f t="shared" si="38"/>
        <v>0</v>
      </c>
      <c r="AJ75" s="13">
        <f t="shared" si="38"/>
        <v>0</v>
      </c>
      <c r="AK75" s="13">
        <f t="shared" si="38"/>
        <v>0</v>
      </c>
      <c r="AL75" s="13">
        <f t="shared" si="38"/>
        <v>0</v>
      </c>
      <c r="AM75" s="13">
        <f t="shared" si="38"/>
        <v>0</v>
      </c>
      <c r="AN75" s="13">
        <f t="shared" si="38"/>
        <v>0</v>
      </c>
      <c r="AO75" s="13">
        <f t="shared" si="38"/>
        <v>0</v>
      </c>
      <c r="AP75" s="13">
        <f t="shared" si="38"/>
        <v>0</v>
      </c>
      <c r="AQ75" s="13">
        <f t="shared" si="38"/>
        <v>0</v>
      </c>
      <c r="AR75" s="13">
        <f t="shared" si="38"/>
        <v>0</v>
      </c>
      <c r="AS75" s="13">
        <f t="shared" si="38"/>
        <v>0</v>
      </c>
      <c r="AT75" s="13">
        <f t="shared" si="38"/>
        <v>0</v>
      </c>
      <c r="AU75" s="13">
        <f t="shared" si="38"/>
        <v>0</v>
      </c>
      <c r="AV75" s="13">
        <f t="shared" si="38"/>
        <v>0</v>
      </c>
      <c r="AW75" s="13">
        <f t="shared" si="38"/>
        <v>0</v>
      </c>
      <c r="AX75" s="13">
        <f t="shared" si="38"/>
        <v>0</v>
      </c>
      <c r="AY75" s="13">
        <f t="shared" si="38"/>
        <v>0</v>
      </c>
      <c r="AZ75" s="13">
        <f t="shared" si="38"/>
        <v>0</v>
      </c>
      <c r="BA75" s="13">
        <f t="shared" si="38"/>
        <v>0</v>
      </c>
      <c r="BB75" s="13">
        <f t="shared" si="38"/>
        <v>0</v>
      </c>
      <c r="BC75" s="13">
        <f t="shared" si="38"/>
        <v>0</v>
      </c>
      <c r="BD75" s="13">
        <f t="shared" si="38"/>
        <v>0</v>
      </c>
      <c r="BE75" s="13">
        <f t="shared" si="38"/>
        <v>0</v>
      </c>
      <c r="BF75" s="13">
        <f t="shared" si="38"/>
        <v>0</v>
      </c>
      <c r="BG75" s="13">
        <f t="shared" si="38"/>
        <v>0</v>
      </c>
      <c r="BH75" s="13">
        <f t="shared" si="38"/>
        <v>0</v>
      </c>
      <c r="BI75" s="13">
        <f t="shared" si="38"/>
        <v>0</v>
      </c>
      <c r="BJ75" s="13">
        <f t="shared" si="38"/>
        <v>0</v>
      </c>
      <c r="BK75" s="13">
        <f t="shared" si="38"/>
        <v>0</v>
      </c>
      <c r="BL75" s="13">
        <f t="shared" si="38"/>
        <v>0</v>
      </c>
      <c r="BM75" s="13">
        <f t="shared" si="38"/>
        <v>0</v>
      </c>
      <c r="BN75" s="13">
        <f t="shared" si="38"/>
        <v>0</v>
      </c>
      <c r="BO75" s="80">
        <f t="shared" ref="BO75" si="41">BO18</f>
        <v>0</v>
      </c>
    </row>
    <row r="76" spans="1:69" x14ac:dyDescent="0.3">
      <c r="A76" s="93"/>
      <c r="B76" s="13" t="str">
        <f t="shared" si="33"/>
        <v>Хлеб ржано-пшеничный</v>
      </c>
      <c r="C76" s="95"/>
      <c r="D76" s="13">
        <f t="shared" si="40"/>
        <v>0</v>
      </c>
      <c r="E76" s="13">
        <f t="shared" si="40"/>
        <v>4.5339999999999998E-2</v>
      </c>
      <c r="F76" s="13">
        <f t="shared" si="40"/>
        <v>0</v>
      </c>
      <c r="G76" s="13">
        <f t="shared" si="40"/>
        <v>0</v>
      </c>
      <c r="H76" s="13">
        <f t="shared" si="40"/>
        <v>0</v>
      </c>
      <c r="I76" s="13">
        <f t="shared" si="40"/>
        <v>0</v>
      </c>
      <c r="J76" s="13">
        <f t="shared" si="40"/>
        <v>0</v>
      </c>
      <c r="K76" s="13">
        <f t="shared" si="40"/>
        <v>0</v>
      </c>
      <c r="L76" s="13">
        <f t="shared" si="40"/>
        <v>0</v>
      </c>
      <c r="M76" s="13">
        <f t="shared" si="40"/>
        <v>0</v>
      </c>
      <c r="N76" s="13">
        <f t="shared" si="40"/>
        <v>0</v>
      </c>
      <c r="O76" s="13">
        <f t="shared" si="40"/>
        <v>0</v>
      </c>
      <c r="P76" s="13">
        <f t="shared" si="40"/>
        <v>0</v>
      </c>
      <c r="Q76" s="13">
        <f t="shared" si="40"/>
        <v>0</v>
      </c>
      <c r="R76" s="13">
        <f t="shared" si="40"/>
        <v>0</v>
      </c>
      <c r="S76" s="13">
        <f t="shared" si="40"/>
        <v>0</v>
      </c>
      <c r="T76" s="13">
        <f t="shared" si="38"/>
        <v>0</v>
      </c>
      <c r="U76" s="13">
        <f t="shared" si="38"/>
        <v>0</v>
      </c>
      <c r="V76" s="13">
        <f t="shared" si="38"/>
        <v>0</v>
      </c>
      <c r="W76" s="13">
        <f t="shared" si="38"/>
        <v>0</v>
      </c>
      <c r="X76" s="13">
        <f t="shared" si="38"/>
        <v>0</v>
      </c>
      <c r="Y76" s="13">
        <f t="shared" si="38"/>
        <v>0</v>
      </c>
      <c r="Z76" s="13">
        <f t="shared" si="38"/>
        <v>0</v>
      </c>
      <c r="AA76" s="13">
        <f t="shared" si="38"/>
        <v>0</v>
      </c>
      <c r="AB76" s="13">
        <f t="shared" si="38"/>
        <v>0</v>
      </c>
      <c r="AC76" s="13">
        <f t="shared" si="38"/>
        <v>0</v>
      </c>
      <c r="AD76" s="13">
        <f t="shared" si="38"/>
        <v>0</v>
      </c>
      <c r="AE76" s="13">
        <f t="shared" si="38"/>
        <v>0</v>
      </c>
      <c r="AF76" s="13">
        <f t="shared" si="38"/>
        <v>0</v>
      </c>
      <c r="AG76" s="13">
        <f t="shared" si="38"/>
        <v>0</v>
      </c>
      <c r="AH76" s="13">
        <f t="shared" si="38"/>
        <v>0</v>
      </c>
      <c r="AI76" s="13">
        <f t="shared" si="38"/>
        <v>0</v>
      </c>
      <c r="AJ76" s="13">
        <f t="shared" si="38"/>
        <v>0</v>
      </c>
      <c r="AK76" s="13">
        <f t="shared" si="38"/>
        <v>0</v>
      </c>
      <c r="AL76" s="13">
        <f t="shared" si="38"/>
        <v>0</v>
      </c>
      <c r="AM76" s="13">
        <f t="shared" si="38"/>
        <v>0</v>
      </c>
      <c r="AN76" s="13">
        <f t="shared" si="38"/>
        <v>0</v>
      </c>
      <c r="AO76" s="13">
        <f t="shared" si="38"/>
        <v>0</v>
      </c>
      <c r="AP76" s="13">
        <f t="shared" si="38"/>
        <v>0</v>
      </c>
      <c r="AQ76" s="13">
        <f t="shared" si="38"/>
        <v>0</v>
      </c>
      <c r="AR76" s="13">
        <f t="shared" si="38"/>
        <v>0</v>
      </c>
      <c r="AS76" s="13">
        <f t="shared" si="38"/>
        <v>0</v>
      </c>
      <c r="AT76" s="13">
        <f t="shared" si="38"/>
        <v>0</v>
      </c>
      <c r="AU76" s="13">
        <f t="shared" si="38"/>
        <v>0</v>
      </c>
      <c r="AV76" s="13">
        <f t="shared" si="38"/>
        <v>0</v>
      </c>
      <c r="AW76" s="13">
        <f t="shared" si="38"/>
        <v>0</v>
      </c>
      <c r="AX76" s="13">
        <f t="shared" si="38"/>
        <v>0</v>
      </c>
      <c r="AY76" s="13">
        <f t="shared" si="38"/>
        <v>0</v>
      </c>
      <c r="AZ76" s="13">
        <f t="shared" si="38"/>
        <v>0</v>
      </c>
      <c r="BA76" s="13">
        <f t="shared" si="38"/>
        <v>0</v>
      </c>
      <c r="BB76" s="13">
        <f t="shared" si="38"/>
        <v>0</v>
      </c>
      <c r="BC76" s="13">
        <f t="shared" si="38"/>
        <v>0</v>
      </c>
      <c r="BD76" s="13">
        <f t="shared" si="38"/>
        <v>0</v>
      </c>
      <c r="BE76" s="13">
        <f t="shared" si="38"/>
        <v>0</v>
      </c>
      <c r="BF76" s="13">
        <f t="shared" si="38"/>
        <v>0</v>
      </c>
      <c r="BG76" s="13">
        <f t="shared" si="38"/>
        <v>0</v>
      </c>
      <c r="BH76" s="13">
        <f t="shared" si="38"/>
        <v>0</v>
      </c>
      <c r="BI76" s="13">
        <f t="shared" si="38"/>
        <v>0</v>
      </c>
      <c r="BJ76" s="13">
        <f t="shared" si="38"/>
        <v>0</v>
      </c>
      <c r="BK76" s="13">
        <f t="shared" si="38"/>
        <v>0</v>
      </c>
      <c r="BL76" s="13">
        <f t="shared" si="38"/>
        <v>0</v>
      </c>
      <c r="BM76" s="13">
        <f t="shared" si="38"/>
        <v>0</v>
      </c>
      <c r="BN76" s="13">
        <f t="shared" si="38"/>
        <v>0</v>
      </c>
      <c r="BO76" s="80">
        <f t="shared" ref="BO76" si="42">BO19</f>
        <v>0</v>
      </c>
    </row>
    <row r="77" spans="1:69" x14ac:dyDescent="0.3">
      <c r="A77" s="93"/>
      <c r="B77" s="13" t="str">
        <f t="shared" si="33"/>
        <v>Компот из кураги</v>
      </c>
      <c r="C77" s="96"/>
      <c r="D77" s="13">
        <f t="shared" si="40"/>
        <v>0</v>
      </c>
      <c r="E77" s="13">
        <f t="shared" si="40"/>
        <v>0</v>
      </c>
      <c r="F77" s="13">
        <f t="shared" si="40"/>
        <v>0.01</v>
      </c>
      <c r="G77" s="13">
        <f t="shared" si="40"/>
        <v>0</v>
      </c>
      <c r="H77" s="13">
        <f t="shared" si="40"/>
        <v>0</v>
      </c>
      <c r="I77" s="13">
        <f t="shared" si="40"/>
        <v>0</v>
      </c>
      <c r="J77" s="13">
        <f t="shared" si="40"/>
        <v>0</v>
      </c>
      <c r="K77" s="13">
        <f t="shared" si="40"/>
        <v>0</v>
      </c>
      <c r="L77" s="13">
        <f t="shared" si="40"/>
        <v>0</v>
      </c>
      <c r="M77" s="13">
        <f t="shared" si="40"/>
        <v>0</v>
      </c>
      <c r="N77" s="13">
        <f t="shared" si="40"/>
        <v>0</v>
      </c>
      <c r="O77" s="13">
        <f t="shared" si="40"/>
        <v>0</v>
      </c>
      <c r="P77" s="13">
        <f t="shared" si="40"/>
        <v>0</v>
      </c>
      <c r="Q77" s="13">
        <f t="shared" si="40"/>
        <v>0</v>
      </c>
      <c r="R77" s="13">
        <f t="shared" si="40"/>
        <v>0</v>
      </c>
      <c r="S77" s="13">
        <f t="shared" si="40"/>
        <v>0</v>
      </c>
      <c r="T77" s="13">
        <f t="shared" si="38"/>
        <v>0</v>
      </c>
      <c r="U77" s="13">
        <f t="shared" si="38"/>
        <v>0</v>
      </c>
      <c r="V77" s="13">
        <f t="shared" si="38"/>
        <v>0</v>
      </c>
      <c r="W77" s="13">
        <f t="shared" si="38"/>
        <v>0</v>
      </c>
      <c r="X77" s="13">
        <f t="shared" si="38"/>
        <v>0</v>
      </c>
      <c r="Y77" s="13">
        <f t="shared" si="38"/>
        <v>0</v>
      </c>
      <c r="Z77" s="13">
        <f t="shared" si="38"/>
        <v>0</v>
      </c>
      <c r="AA77" s="13">
        <f t="shared" si="38"/>
        <v>0.01</v>
      </c>
      <c r="AB77" s="13">
        <f t="shared" si="38"/>
        <v>0</v>
      </c>
      <c r="AC77" s="13">
        <f t="shared" si="38"/>
        <v>0</v>
      </c>
      <c r="AD77" s="13">
        <f t="shared" si="38"/>
        <v>0</v>
      </c>
      <c r="AE77" s="13">
        <f t="shared" si="38"/>
        <v>0</v>
      </c>
      <c r="AF77" s="13">
        <f t="shared" si="38"/>
        <v>0</v>
      </c>
      <c r="AG77" s="13">
        <f t="shared" si="38"/>
        <v>0</v>
      </c>
      <c r="AH77" s="13">
        <f t="shared" si="38"/>
        <v>0</v>
      </c>
      <c r="AI77" s="13">
        <f t="shared" si="38"/>
        <v>0</v>
      </c>
      <c r="AJ77" s="13">
        <f t="shared" si="38"/>
        <v>0</v>
      </c>
      <c r="AK77" s="13">
        <f t="shared" si="38"/>
        <v>0</v>
      </c>
      <c r="AL77" s="13">
        <f t="shared" si="38"/>
        <v>0</v>
      </c>
      <c r="AM77" s="13">
        <f t="shared" si="38"/>
        <v>0</v>
      </c>
      <c r="AN77" s="13">
        <f t="shared" si="38"/>
        <v>0</v>
      </c>
      <c r="AO77" s="13">
        <f t="shared" si="38"/>
        <v>0</v>
      </c>
      <c r="AP77" s="13">
        <f t="shared" si="38"/>
        <v>0</v>
      </c>
      <c r="AQ77" s="13">
        <f t="shared" si="38"/>
        <v>0</v>
      </c>
      <c r="AR77" s="13">
        <f t="shared" si="38"/>
        <v>0</v>
      </c>
      <c r="AS77" s="13">
        <f t="shared" si="38"/>
        <v>0</v>
      </c>
      <c r="AT77" s="13">
        <f t="shared" si="38"/>
        <v>0</v>
      </c>
      <c r="AU77" s="13">
        <f t="shared" si="38"/>
        <v>0</v>
      </c>
      <c r="AV77" s="13">
        <f t="shared" si="38"/>
        <v>0</v>
      </c>
      <c r="AW77" s="13">
        <f t="shared" si="38"/>
        <v>0</v>
      </c>
      <c r="AX77" s="13">
        <f t="shared" si="38"/>
        <v>0</v>
      </c>
      <c r="AY77" s="13">
        <f t="shared" si="38"/>
        <v>0</v>
      </c>
      <c r="AZ77" s="13">
        <f t="shared" si="38"/>
        <v>0</v>
      </c>
      <c r="BA77" s="13">
        <f t="shared" si="38"/>
        <v>0</v>
      </c>
      <c r="BB77" s="13">
        <f t="shared" si="38"/>
        <v>0</v>
      </c>
      <c r="BC77" s="13">
        <f t="shared" si="38"/>
        <v>0</v>
      </c>
      <c r="BD77" s="13">
        <f t="shared" si="38"/>
        <v>0</v>
      </c>
      <c r="BE77" s="13">
        <f t="shared" si="38"/>
        <v>0</v>
      </c>
      <c r="BF77" s="13">
        <f t="shared" si="38"/>
        <v>0</v>
      </c>
      <c r="BG77" s="13">
        <f t="shared" si="38"/>
        <v>0</v>
      </c>
      <c r="BH77" s="13">
        <f t="shared" si="38"/>
        <v>0</v>
      </c>
      <c r="BI77" s="13">
        <f t="shared" si="38"/>
        <v>0</v>
      </c>
      <c r="BJ77" s="13">
        <f t="shared" si="38"/>
        <v>0</v>
      </c>
      <c r="BK77" s="13">
        <f t="shared" si="38"/>
        <v>0</v>
      </c>
      <c r="BL77" s="13">
        <f t="shared" si="38"/>
        <v>0</v>
      </c>
      <c r="BM77" s="13">
        <f t="shared" si="38"/>
        <v>0</v>
      </c>
      <c r="BN77" s="13">
        <f t="shared" si="38"/>
        <v>0</v>
      </c>
      <c r="BO77" s="80">
        <f t="shared" ref="BO77" si="43">BO20</f>
        <v>5.0000000000000002E-5</v>
      </c>
    </row>
    <row r="78" spans="1:69" ht="17.399999999999999" x14ac:dyDescent="0.35">
      <c r="B78" s="31" t="s">
        <v>26</v>
      </c>
      <c r="C78" s="32"/>
      <c r="D78" s="33">
        <f t="shared" ref="D78:AI78" si="44">SUM(D71:D77)</f>
        <v>0.03</v>
      </c>
      <c r="E78" s="33">
        <f t="shared" si="44"/>
        <v>4.5339999999999998E-2</v>
      </c>
      <c r="F78" s="33">
        <f t="shared" si="44"/>
        <v>0.01</v>
      </c>
      <c r="G78" s="33">
        <f t="shared" si="44"/>
        <v>0</v>
      </c>
      <c r="H78" s="33">
        <f t="shared" si="44"/>
        <v>0</v>
      </c>
      <c r="I78" s="33">
        <f t="shared" si="44"/>
        <v>0</v>
      </c>
      <c r="J78" s="33">
        <f t="shared" si="44"/>
        <v>0</v>
      </c>
      <c r="K78" s="33">
        <f t="shared" si="44"/>
        <v>7.0000000000000001E-3</v>
      </c>
      <c r="L78" s="33">
        <f t="shared" si="44"/>
        <v>1.2E-2</v>
      </c>
      <c r="M78" s="33">
        <f t="shared" si="44"/>
        <v>0</v>
      </c>
      <c r="N78" s="33">
        <f t="shared" si="44"/>
        <v>0</v>
      </c>
      <c r="O78" s="33">
        <f t="shared" si="44"/>
        <v>0</v>
      </c>
      <c r="P78" s="33">
        <f t="shared" si="44"/>
        <v>0</v>
      </c>
      <c r="Q78" s="33">
        <f t="shared" si="44"/>
        <v>0</v>
      </c>
      <c r="R78" s="33">
        <f t="shared" si="44"/>
        <v>0</v>
      </c>
      <c r="S78" s="33">
        <f t="shared" si="44"/>
        <v>0</v>
      </c>
      <c r="T78" s="33">
        <f t="shared" si="44"/>
        <v>0</v>
      </c>
      <c r="U78" s="33">
        <f t="shared" si="44"/>
        <v>0</v>
      </c>
      <c r="V78" s="33">
        <f t="shared" si="44"/>
        <v>0</v>
      </c>
      <c r="W78" s="33">
        <f t="shared" si="44"/>
        <v>0</v>
      </c>
      <c r="X78" s="33">
        <f t="shared" si="44"/>
        <v>0.6</v>
      </c>
      <c r="Y78" s="33">
        <f t="shared" si="44"/>
        <v>0</v>
      </c>
      <c r="Z78" s="33">
        <f t="shared" si="44"/>
        <v>0</v>
      </c>
      <c r="AA78" s="33">
        <f t="shared" si="44"/>
        <v>0.01</v>
      </c>
      <c r="AB78" s="33">
        <f t="shared" si="44"/>
        <v>0</v>
      </c>
      <c r="AC78" s="33">
        <f t="shared" si="44"/>
        <v>0</v>
      </c>
      <c r="AD78" s="33">
        <f t="shared" si="44"/>
        <v>0</v>
      </c>
      <c r="AE78" s="33">
        <f t="shared" si="44"/>
        <v>0</v>
      </c>
      <c r="AF78" s="33">
        <f t="shared" si="44"/>
        <v>0</v>
      </c>
      <c r="AG78" s="33">
        <f t="shared" si="44"/>
        <v>0</v>
      </c>
      <c r="AH78" s="33">
        <f t="shared" si="44"/>
        <v>0</v>
      </c>
      <c r="AI78" s="33">
        <f t="shared" si="44"/>
        <v>3.5000000000000003E-2</v>
      </c>
      <c r="AJ78" s="33">
        <f t="shared" ref="AJ78:BN78" si="45">SUM(AJ71:AJ77)</f>
        <v>1E-3</v>
      </c>
      <c r="AK78" s="33">
        <f t="shared" si="45"/>
        <v>0</v>
      </c>
      <c r="AL78" s="33">
        <f t="shared" si="45"/>
        <v>0</v>
      </c>
      <c r="AM78" s="33">
        <f t="shared" si="45"/>
        <v>0</v>
      </c>
      <c r="AN78" s="33">
        <f t="shared" si="45"/>
        <v>0</v>
      </c>
      <c r="AO78" s="33">
        <f t="shared" si="45"/>
        <v>0</v>
      </c>
      <c r="AP78" s="33">
        <f t="shared" si="45"/>
        <v>0</v>
      </c>
      <c r="AQ78" s="33">
        <f t="shared" si="45"/>
        <v>0</v>
      </c>
      <c r="AR78" s="33">
        <f t="shared" si="45"/>
        <v>0</v>
      </c>
      <c r="AS78" s="33">
        <f t="shared" si="45"/>
        <v>0</v>
      </c>
      <c r="AT78" s="33">
        <f t="shared" si="45"/>
        <v>0</v>
      </c>
      <c r="AU78" s="33">
        <f t="shared" si="45"/>
        <v>0</v>
      </c>
      <c r="AV78" s="33">
        <f t="shared" si="45"/>
        <v>0</v>
      </c>
      <c r="AW78" s="33">
        <f t="shared" si="45"/>
        <v>0</v>
      </c>
      <c r="AX78" s="33">
        <f t="shared" si="45"/>
        <v>0</v>
      </c>
      <c r="AY78" s="33">
        <f t="shared" si="45"/>
        <v>0</v>
      </c>
      <c r="AZ78" s="33">
        <f t="shared" si="45"/>
        <v>4.1999999999999997E-3</v>
      </c>
      <c r="BA78" s="33">
        <f t="shared" si="45"/>
        <v>0.03</v>
      </c>
      <c r="BB78" s="33">
        <f t="shared" si="45"/>
        <v>2.1999999999999999E-2</v>
      </c>
      <c r="BC78" s="33">
        <f t="shared" si="45"/>
        <v>1.7000000000000001E-2</v>
      </c>
      <c r="BD78" s="33">
        <f t="shared" si="45"/>
        <v>0</v>
      </c>
      <c r="BE78" s="33">
        <f t="shared" si="45"/>
        <v>0</v>
      </c>
      <c r="BF78" s="33">
        <f t="shared" si="45"/>
        <v>0</v>
      </c>
      <c r="BG78" s="33">
        <f t="shared" si="45"/>
        <v>0.17</v>
      </c>
      <c r="BH78" s="33">
        <f t="shared" si="45"/>
        <v>1.4999999999999999E-2</v>
      </c>
      <c r="BI78" s="33">
        <f t="shared" si="45"/>
        <v>1.4999999999999999E-2</v>
      </c>
      <c r="BJ78" s="33">
        <f t="shared" si="45"/>
        <v>4.4999999999999998E-2</v>
      </c>
      <c r="BK78" s="33">
        <f t="shared" si="45"/>
        <v>0</v>
      </c>
      <c r="BL78" s="33">
        <f t="shared" si="45"/>
        <v>0</v>
      </c>
      <c r="BM78" s="33">
        <f t="shared" si="45"/>
        <v>2E-3</v>
      </c>
      <c r="BN78" s="33">
        <f t="shared" si="45"/>
        <v>4.5000000000000005E-3</v>
      </c>
      <c r="BO78" s="81">
        <f t="shared" ref="BO78" si="46">SUM(BO71:BO77)</f>
        <v>5.0000000000000002E-5</v>
      </c>
    </row>
    <row r="79" spans="1:69" ht="17.399999999999999" x14ac:dyDescent="0.35">
      <c r="B79" s="31" t="s">
        <v>36</v>
      </c>
      <c r="C79" s="32"/>
      <c r="D79" s="44">
        <f t="shared" ref="D79:W79" si="47">PRODUCT(D78,$E$6)</f>
        <v>0.87</v>
      </c>
      <c r="E79" s="44">
        <f t="shared" si="47"/>
        <v>1.3148599999999999</v>
      </c>
      <c r="F79" s="44">
        <f t="shared" si="47"/>
        <v>0.28999999999999998</v>
      </c>
      <c r="G79" s="44">
        <f t="shared" si="47"/>
        <v>0</v>
      </c>
      <c r="H79" s="44">
        <f t="shared" si="47"/>
        <v>0</v>
      </c>
      <c r="I79" s="44">
        <f t="shared" si="47"/>
        <v>0</v>
      </c>
      <c r="J79" s="44">
        <f t="shared" si="47"/>
        <v>0</v>
      </c>
      <c r="K79" s="44">
        <f t="shared" si="47"/>
        <v>0.20300000000000001</v>
      </c>
      <c r="L79" s="44">
        <f t="shared" si="47"/>
        <v>0.34800000000000003</v>
      </c>
      <c r="M79" s="44">
        <f t="shared" si="47"/>
        <v>0</v>
      </c>
      <c r="N79" s="44">
        <f t="shared" si="47"/>
        <v>0</v>
      </c>
      <c r="O79" s="44">
        <f t="shared" si="47"/>
        <v>0</v>
      </c>
      <c r="P79" s="44">
        <f t="shared" si="47"/>
        <v>0</v>
      </c>
      <c r="Q79" s="44">
        <f t="shared" si="47"/>
        <v>0</v>
      </c>
      <c r="R79" s="44">
        <f t="shared" si="47"/>
        <v>0</v>
      </c>
      <c r="S79" s="44">
        <f t="shared" si="47"/>
        <v>0</v>
      </c>
      <c r="T79" s="44">
        <f t="shared" si="47"/>
        <v>0</v>
      </c>
      <c r="U79" s="44">
        <f t="shared" si="47"/>
        <v>0</v>
      </c>
      <c r="V79" s="44">
        <f t="shared" si="47"/>
        <v>0</v>
      </c>
      <c r="W79" s="44">
        <f t="shared" si="47"/>
        <v>0</v>
      </c>
      <c r="X79" s="44">
        <v>30</v>
      </c>
      <c r="Y79" s="44">
        <f t="shared" ref="Y79:BN79" si="48">PRODUCT(Y78,$E$6)</f>
        <v>0</v>
      </c>
      <c r="Z79" s="44">
        <f t="shared" si="48"/>
        <v>0</v>
      </c>
      <c r="AA79" s="44">
        <f t="shared" si="48"/>
        <v>0.28999999999999998</v>
      </c>
      <c r="AB79" s="44">
        <f t="shared" si="48"/>
        <v>0</v>
      </c>
      <c r="AC79" s="44">
        <f t="shared" si="48"/>
        <v>0</v>
      </c>
      <c r="AD79" s="44">
        <f t="shared" si="48"/>
        <v>0</v>
      </c>
      <c r="AE79" s="44">
        <f t="shared" si="48"/>
        <v>0</v>
      </c>
      <c r="AF79" s="44">
        <f t="shared" si="48"/>
        <v>0</v>
      </c>
      <c r="AG79" s="44">
        <f t="shared" si="48"/>
        <v>0</v>
      </c>
      <c r="AH79" s="44">
        <f t="shared" si="48"/>
        <v>0</v>
      </c>
      <c r="AI79" s="44">
        <f t="shared" si="48"/>
        <v>1.0150000000000001</v>
      </c>
      <c r="AJ79" s="44">
        <f t="shared" si="48"/>
        <v>2.9000000000000001E-2</v>
      </c>
      <c r="AK79" s="44">
        <f t="shared" si="48"/>
        <v>0</v>
      </c>
      <c r="AL79" s="44">
        <f t="shared" si="48"/>
        <v>0</v>
      </c>
      <c r="AM79" s="44">
        <f t="shared" si="48"/>
        <v>0</v>
      </c>
      <c r="AN79" s="44">
        <f t="shared" si="48"/>
        <v>0</v>
      </c>
      <c r="AO79" s="44">
        <f t="shared" si="48"/>
        <v>0</v>
      </c>
      <c r="AP79" s="44">
        <f t="shared" si="48"/>
        <v>0</v>
      </c>
      <c r="AQ79" s="44">
        <f t="shared" si="48"/>
        <v>0</v>
      </c>
      <c r="AR79" s="44">
        <f t="shared" si="48"/>
        <v>0</v>
      </c>
      <c r="AS79" s="44">
        <f t="shared" si="48"/>
        <v>0</v>
      </c>
      <c r="AT79" s="44">
        <f t="shared" si="48"/>
        <v>0</v>
      </c>
      <c r="AU79" s="44">
        <f t="shared" si="48"/>
        <v>0</v>
      </c>
      <c r="AV79" s="44">
        <f t="shared" si="48"/>
        <v>0</v>
      </c>
      <c r="AW79" s="44">
        <f t="shared" si="48"/>
        <v>0</v>
      </c>
      <c r="AX79" s="44">
        <f t="shared" si="48"/>
        <v>0</v>
      </c>
      <c r="AY79" s="44">
        <f t="shared" si="48"/>
        <v>0</v>
      </c>
      <c r="AZ79" s="44">
        <f t="shared" si="48"/>
        <v>0.12179999999999999</v>
      </c>
      <c r="BA79" s="44">
        <f t="shared" si="48"/>
        <v>0.87</v>
      </c>
      <c r="BB79" s="44">
        <f t="shared" si="48"/>
        <v>0.63800000000000001</v>
      </c>
      <c r="BC79" s="44">
        <f t="shared" si="48"/>
        <v>0.49300000000000005</v>
      </c>
      <c r="BD79" s="44">
        <f t="shared" si="48"/>
        <v>0</v>
      </c>
      <c r="BE79" s="44">
        <f t="shared" si="48"/>
        <v>0</v>
      </c>
      <c r="BF79" s="44">
        <f t="shared" si="48"/>
        <v>0</v>
      </c>
      <c r="BG79" s="44">
        <f t="shared" si="48"/>
        <v>4.9300000000000006</v>
      </c>
      <c r="BH79" s="44">
        <f t="shared" si="48"/>
        <v>0.435</v>
      </c>
      <c r="BI79" s="44">
        <f t="shared" si="48"/>
        <v>0.435</v>
      </c>
      <c r="BJ79" s="44">
        <f t="shared" si="48"/>
        <v>1.3049999999999999</v>
      </c>
      <c r="BK79" s="44">
        <f t="shared" si="48"/>
        <v>0</v>
      </c>
      <c r="BL79" s="44">
        <f t="shared" si="48"/>
        <v>0</v>
      </c>
      <c r="BM79" s="44">
        <f t="shared" si="48"/>
        <v>5.8000000000000003E-2</v>
      </c>
      <c r="BN79" s="44">
        <f t="shared" si="48"/>
        <v>0.1305</v>
      </c>
      <c r="BO79" s="82">
        <f t="shared" ref="BO79" si="49">PRODUCT(BO78,$E$6)</f>
        <v>1.4500000000000001E-3</v>
      </c>
    </row>
    <row r="81" spans="1:69" ht="17.399999999999999" x14ac:dyDescent="0.35">
      <c r="A81" s="27"/>
      <c r="B81" s="28" t="s">
        <v>28</v>
      </c>
      <c r="C81" s="29" t="s">
        <v>29</v>
      </c>
      <c r="D81" s="30">
        <f>D63</f>
        <v>72.72</v>
      </c>
      <c r="E81" s="30">
        <f t="shared" ref="E81:BN81" si="50">E63</f>
        <v>76</v>
      </c>
      <c r="F81" s="30">
        <f t="shared" si="50"/>
        <v>84</v>
      </c>
      <c r="G81" s="30">
        <f t="shared" si="50"/>
        <v>780</v>
      </c>
      <c r="H81" s="30">
        <f t="shared" si="50"/>
        <v>1340</v>
      </c>
      <c r="I81" s="30">
        <f t="shared" si="50"/>
        <v>690</v>
      </c>
      <c r="J81" s="30">
        <f t="shared" si="50"/>
        <v>74.92</v>
      </c>
      <c r="K81" s="30">
        <f t="shared" si="50"/>
        <v>874.38</v>
      </c>
      <c r="L81" s="30">
        <f t="shared" si="50"/>
        <v>210.89</v>
      </c>
      <c r="M81" s="30">
        <f t="shared" si="50"/>
        <v>609</v>
      </c>
      <c r="N81" s="30">
        <f t="shared" si="50"/>
        <v>104.38</v>
      </c>
      <c r="O81" s="30">
        <f t="shared" si="50"/>
        <v>320.32</v>
      </c>
      <c r="P81" s="30">
        <f t="shared" si="50"/>
        <v>373.68</v>
      </c>
      <c r="Q81" s="30">
        <f t="shared" si="50"/>
        <v>380</v>
      </c>
      <c r="R81" s="30">
        <f t="shared" si="50"/>
        <v>0</v>
      </c>
      <c r="S81" s="30">
        <f t="shared" si="50"/>
        <v>0</v>
      </c>
      <c r="T81" s="30">
        <f t="shared" si="50"/>
        <v>0</v>
      </c>
      <c r="U81" s="30">
        <f t="shared" si="50"/>
        <v>812</v>
      </c>
      <c r="V81" s="30">
        <f t="shared" si="50"/>
        <v>352.56</v>
      </c>
      <c r="W81" s="30">
        <f>W63</f>
        <v>83</v>
      </c>
      <c r="X81" s="30">
        <f t="shared" si="50"/>
        <v>9.1999999999999993</v>
      </c>
      <c r="Y81" s="30">
        <f t="shared" si="50"/>
        <v>0</v>
      </c>
      <c r="Z81" s="30">
        <f t="shared" si="50"/>
        <v>417.41</v>
      </c>
      <c r="AA81" s="30">
        <f t="shared" si="50"/>
        <v>381</v>
      </c>
      <c r="AB81" s="30">
        <f t="shared" si="50"/>
        <v>416.97</v>
      </c>
      <c r="AC81" s="30">
        <f t="shared" si="50"/>
        <v>249</v>
      </c>
      <c r="AD81" s="30">
        <f t="shared" si="50"/>
        <v>131.82</v>
      </c>
      <c r="AE81" s="30">
        <f t="shared" si="50"/>
        <v>399</v>
      </c>
      <c r="AF81" s="30">
        <f t="shared" si="50"/>
        <v>159</v>
      </c>
      <c r="AG81" s="30">
        <f t="shared" si="50"/>
        <v>218.18</v>
      </c>
      <c r="AH81" s="30">
        <f t="shared" si="50"/>
        <v>68.2</v>
      </c>
      <c r="AI81" s="30">
        <f t="shared" si="50"/>
        <v>56.5</v>
      </c>
      <c r="AJ81" s="30">
        <f t="shared" si="50"/>
        <v>42.5</v>
      </c>
      <c r="AK81" s="30">
        <f t="shared" si="50"/>
        <v>240</v>
      </c>
      <c r="AL81" s="30">
        <f t="shared" si="50"/>
        <v>206.02</v>
      </c>
      <c r="AM81" s="30">
        <f t="shared" si="50"/>
        <v>337.5</v>
      </c>
      <c r="AN81" s="30">
        <f t="shared" si="50"/>
        <v>298.67</v>
      </c>
      <c r="AO81" s="30">
        <f t="shared" si="50"/>
        <v>0</v>
      </c>
      <c r="AP81" s="30">
        <f t="shared" si="50"/>
        <v>213.79</v>
      </c>
      <c r="AQ81" s="30">
        <f t="shared" si="50"/>
        <v>68.75</v>
      </c>
      <c r="AR81" s="30">
        <f t="shared" si="50"/>
        <v>62</v>
      </c>
      <c r="AS81" s="30">
        <f t="shared" si="50"/>
        <v>72.67</v>
      </c>
      <c r="AT81" s="30">
        <f t="shared" si="50"/>
        <v>64.290000000000006</v>
      </c>
      <c r="AU81" s="30">
        <f t="shared" si="50"/>
        <v>70.709999999999994</v>
      </c>
      <c r="AV81" s="30">
        <f t="shared" si="50"/>
        <v>51.25</v>
      </c>
      <c r="AW81" s="30">
        <f t="shared" si="50"/>
        <v>76.94</v>
      </c>
      <c r="AX81" s="30">
        <f t="shared" si="50"/>
        <v>64.67</v>
      </c>
      <c r="AY81" s="30">
        <f t="shared" si="50"/>
        <v>56.67</v>
      </c>
      <c r="AZ81" s="30">
        <f t="shared" si="50"/>
        <v>130.66999999999999</v>
      </c>
      <c r="BA81" s="30">
        <f t="shared" si="50"/>
        <v>304</v>
      </c>
      <c r="BB81" s="30">
        <f t="shared" si="50"/>
        <v>432</v>
      </c>
      <c r="BC81" s="30">
        <f t="shared" si="50"/>
        <v>532</v>
      </c>
      <c r="BD81" s="30">
        <f t="shared" si="50"/>
        <v>249</v>
      </c>
      <c r="BE81" s="30">
        <f t="shared" si="50"/>
        <v>399</v>
      </c>
      <c r="BF81" s="30">
        <f t="shared" si="50"/>
        <v>0</v>
      </c>
      <c r="BG81" s="30">
        <f t="shared" si="50"/>
        <v>69</v>
      </c>
      <c r="BH81" s="30">
        <f t="shared" si="50"/>
        <v>72</v>
      </c>
      <c r="BI81" s="30">
        <f t="shared" si="50"/>
        <v>37</v>
      </c>
      <c r="BJ81" s="30">
        <f t="shared" si="50"/>
        <v>39</v>
      </c>
      <c r="BK81" s="30">
        <f t="shared" si="50"/>
        <v>59</v>
      </c>
      <c r="BL81" s="30">
        <f t="shared" si="50"/>
        <v>306.74</v>
      </c>
      <c r="BM81" s="30">
        <f t="shared" si="50"/>
        <v>138.88999999999999</v>
      </c>
      <c r="BN81" s="30">
        <f t="shared" si="50"/>
        <v>20.8</v>
      </c>
      <c r="BO81" s="81">
        <f t="shared" ref="BO81" si="51">BO63</f>
        <v>0</v>
      </c>
    </row>
    <row r="82" spans="1:69" ht="17.399999999999999" x14ac:dyDescent="0.35">
      <c r="B82" s="31" t="s">
        <v>30</v>
      </c>
      <c r="C82" s="32" t="s">
        <v>29</v>
      </c>
      <c r="D82" s="33">
        <f>D81/1000</f>
        <v>7.2719999999999993E-2</v>
      </c>
      <c r="E82" s="33">
        <f t="shared" ref="E82:BN82" si="52">E81/1000</f>
        <v>7.5999999999999998E-2</v>
      </c>
      <c r="F82" s="33">
        <f t="shared" si="52"/>
        <v>8.4000000000000005E-2</v>
      </c>
      <c r="G82" s="33">
        <f t="shared" si="52"/>
        <v>0.78</v>
      </c>
      <c r="H82" s="33">
        <f t="shared" si="52"/>
        <v>1.34</v>
      </c>
      <c r="I82" s="33">
        <f t="shared" si="52"/>
        <v>0.69</v>
      </c>
      <c r="J82" s="33">
        <f t="shared" si="52"/>
        <v>7.492E-2</v>
      </c>
      <c r="K82" s="33">
        <f t="shared" si="52"/>
        <v>0.87438000000000005</v>
      </c>
      <c r="L82" s="33">
        <f t="shared" si="52"/>
        <v>0.21088999999999999</v>
      </c>
      <c r="M82" s="33">
        <f t="shared" si="52"/>
        <v>0.60899999999999999</v>
      </c>
      <c r="N82" s="33">
        <f t="shared" si="52"/>
        <v>0.10438</v>
      </c>
      <c r="O82" s="33">
        <f t="shared" si="52"/>
        <v>0.32031999999999999</v>
      </c>
      <c r="P82" s="33">
        <f t="shared" si="52"/>
        <v>0.37368000000000001</v>
      </c>
      <c r="Q82" s="33">
        <f t="shared" si="52"/>
        <v>0.38</v>
      </c>
      <c r="R82" s="33">
        <f t="shared" si="52"/>
        <v>0</v>
      </c>
      <c r="S82" s="33">
        <f t="shared" si="52"/>
        <v>0</v>
      </c>
      <c r="T82" s="33">
        <f t="shared" si="52"/>
        <v>0</v>
      </c>
      <c r="U82" s="33">
        <f t="shared" si="52"/>
        <v>0.81200000000000006</v>
      </c>
      <c r="V82" s="33">
        <f t="shared" si="52"/>
        <v>0.35255999999999998</v>
      </c>
      <c r="W82" s="33">
        <f>W81/1000</f>
        <v>8.3000000000000004E-2</v>
      </c>
      <c r="X82" s="33">
        <f t="shared" si="52"/>
        <v>9.1999999999999998E-3</v>
      </c>
      <c r="Y82" s="33">
        <f t="shared" si="52"/>
        <v>0</v>
      </c>
      <c r="Z82" s="33">
        <f t="shared" si="52"/>
        <v>0.41741</v>
      </c>
      <c r="AA82" s="33">
        <f t="shared" si="52"/>
        <v>0.38100000000000001</v>
      </c>
      <c r="AB82" s="33">
        <f t="shared" si="52"/>
        <v>0.41697000000000001</v>
      </c>
      <c r="AC82" s="33">
        <f t="shared" si="52"/>
        <v>0.249</v>
      </c>
      <c r="AD82" s="33">
        <f t="shared" si="52"/>
        <v>0.13181999999999999</v>
      </c>
      <c r="AE82" s="33">
        <f t="shared" si="52"/>
        <v>0.39900000000000002</v>
      </c>
      <c r="AF82" s="33">
        <f t="shared" si="52"/>
        <v>0.159</v>
      </c>
      <c r="AG82" s="33">
        <f t="shared" si="52"/>
        <v>0.21818000000000001</v>
      </c>
      <c r="AH82" s="33">
        <f t="shared" si="52"/>
        <v>6.8199999999999997E-2</v>
      </c>
      <c r="AI82" s="33">
        <f t="shared" si="52"/>
        <v>5.6500000000000002E-2</v>
      </c>
      <c r="AJ82" s="33">
        <f t="shared" si="52"/>
        <v>4.2500000000000003E-2</v>
      </c>
      <c r="AK82" s="33">
        <f t="shared" si="52"/>
        <v>0.24</v>
      </c>
      <c r="AL82" s="33">
        <f t="shared" si="52"/>
        <v>0.20602000000000001</v>
      </c>
      <c r="AM82" s="33">
        <f t="shared" si="52"/>
        <v>0.33750000000000002</v>
      </c>
      <c r="AN82" s="33">
        <f t="shared" si="52"/>
        <v>0.29866999999999999</v>
      </c>
      <c r="AO82" s="33">
        <f t="shared" si="52"/>
        <v>0</v>
      </c>
      <c r="AP82" s="33">
        <f t="shared" si="52"/>
        <v>0.21378999999999998</v>
      </c>
      <c r="AQ82" s="33">
        <f t="shared" si="52"/>
        <v>6.8750000000000006E-2</v>
      </c>
      <c r="AR82" s="33">
        <f t="shared" si="52"/>
        <v>6.2E-2</v>
      </c>
      <c r="AS82" s="33">
        <f t="shared" si="52"/>
        <v>7.2669999999999998E-2</v>
      </c>
      <c r="AT82" s="33">
        <f t="shared" si="52"/>
        <v>6.429E-2</v>
      </c>
      <c r="AU82" s="33">
        <f t="shared" si="52"/>
        <v>7.0709999999999995E-2</v>
      </c>
      <c r="AV82" s="33">
        <f t="shared" si="52"/>
        <v>5.1249999999999997E-2</v>
      </c>
      <c r="AW82" s="33">
        <f t="shared" si="52"/>
        <v>7.6939999999999995E-2</v>
      </c>
      <c r="AX82" s="33">
        <f t="shared" si="52"/>
        <v>6.4670000000000005E-2</v>
      </c>
      <c r="AY82" s="33">
        <f t="shared" si="52"/>
        <v>5.6670000000000005E-2</v>
      </c>
      <c r="AZ82" s="33">
        <f t="shared" si="52"/>
        <v>0.13066999999999998</v>
      </c>
      <c r="BA82" s="33">
        <f t="shared" si="52"/>
        <v>0.30399999999999999</v>
      </c>
      <c r="BB82" s="33">
        <f t="shared" si="52"/>
        <v>0.432</v>
      </c>
      <c r="BC82" s="33">
        <f t="shared" si="52"/>
        <v>0.53200000000000003</v>
      </c>
      <c r="BD82" s="33">
        <f t="shared" si="52"/>
        <v>0.249</v>
      </c>
      <c r="BE82" s="33">
        <f t="shared" si="52"/>
        <v>0.39900000000000002</v>
      </c>
      <c r="BF82" s="33">
        <f t="shared" si="52"/>
        <v>0</v>
      </c>
      <c r="BG82" s="33">
        <f t="shared" si="52"/>
        <v>6.9000000000000006E-2</v>
      </c>
      <c r="BH82" s="33">
        <f t="shared" si="52"/>
        <v>7.1999999999999995E-2</v>
      </c>
      <c r="BI82" s="33">
        <f t="shared" si="52"/>
        <v>3.6999999999999998E-2</v>
      </c>
      <c r="BJ82" s="33">
        <f t="shared" si="52"/>
        <v>3.9E-2</v>
      </c>
      <c r="BK82" s="33">
        <f t="shared" si="52"/>
        <v>5.8999999999999997E-2</v>
      </c>
      <c r="BL82" s="33">
        <f t="shared" si="52"/>
        <v>0.30674000000000001</v>
      </c>
      <c r="BM82" s="33">
        <f t="shared" si="52"/>
        <v>0.13888999999999999</v>
      </c>
      <c r="BN82" s="33">
        <f t="shared" si="52"/>
        <v>2.0799999999999999E-2</v>
      </c>
      <c r="BO82" s="81">
        <f t="shared" ref="BO82" si="53">BO81/1000</f>
        <v>0</v>
      </c>
    </row>
    <row r="83" spans="1:69" ht="17.399999999999999" x14ac:dyDescent="0.35">
      <c r="A83" s="34"/>
      <c r="B83" s="35" t="s">
        <v>31</v>
      </c>
      <c r="C83" s="97"/>
      <c r="D83" s="36">
        <f>D79*D81</f>
        <v>63.266399999999997</v>
      </c>
      <c r="E83" s="36">
        <f t="shared" ref="E83:BN83" si="54">E79*E81</f>
        <v>99.929359999999988</v>
      </c>
      <c r="F83" s="36">
        <f t="shared" si="54"/>
        <v>24.36</v>
      </c>
      <c r="G83" s="36">
        <f t="shared" si="54"/>
        <v>0</v>
      </c>
      <c r="H83" s="36">
        <f t="shared" si="54"/>
        <v>0</v>
      </c>
      <c r="I83" s="36">
        <f t="shared" si="54"/>
        <v>0</v>
      </c>
      <c r="J83" s="36">
        <f t="shared" si="54"/>
        <v>0</v>
      </c>
      <c r="K83" s="36">
        <f t="shared" si="54"/>
        <v>177.49914000000001</v>
      </c>
      <c r="L83" s="36">
        <f t="shared" si="54"/>
        <v>73.389719999999997</v>
      </c>
      <c r="M83" s="36">
        <f t="shared" si="54"/>
        <v>0</v>
      </c>
      <c r="N83" s="36">
        <f t="shared" si="54"/>
        <v>0</v>
      </c>
      <c r="O83" s="36">
        <f t="shared" si="54"/>
        <v>0</v>
      </c>
      <c r="P83" s="36">
        <f t="shared" si="54"/>
        <v>0</v>
      </c>
      <c r="Q83" s="36">
        <f t="shared" si="54"/>
        <v>0</v>
      </c>
      <c r="R83" s="36">
        <f t="shared" si="54"/>
        <v>0</v>
      </c>
      <c r="S83" s="36">
        <f t="shared" si="54"/>
        <v>0</v>
      </c>
      <c r="T83" s="36">
        <f t="shared" si="54"/>
        <v>0</v>
      </c>
      <c r="U83" s="36">
        <f t="shared" si="54"/>
        <v>0</v>
      </c>
      <c r="V83" s="36">
        <f t="shared" si="54"/>
        <v>0</v>
      </c>
      <c r="W83" s="36">
        <f>W79*W81</f>
        <v>0</v>
      </c>
      <c r="X83" s="36">
        <f t="shared" si="54"/>
        <v>276</v>
      </c>
      <c r="Y83" s="36">
        <f t="shared" si="54"/>
        <v>0</v>
      </c>
      <c r="Z83" s="36">
        <f t="shared" si="54"/>
        <v>0</v>
      </c>
      <c r="AA83" s="36">
        <f t="shared" si="54"/>
        <v>110.49</v>
      </c>
      <c r="AB83" s="36">
        <f t="shared" si="54"/>
        <v>0</v>
      </c>
      <c r="AC83" s="36">
        <f t="shared" si="54"/>
        <v>0</v>
      </c>
      <c r="AD83" s="36">
        <f t="shared" si="54"/>
        <v>0</v>
      </c>
      <c r="AE83" s="36">
        <f t="shared" si="54"/>
        <v>0</v>
      </c>
      <c r="AF83" s="36">
        <f t="shared" si="54"/>
        <v>0</v>
      </c>
      <c r="AG83" s="36">
        <f t="shared" si="54"/>
        <v>0</v>
      </c>
      <c r="AH83" s="36">
        <f t="shared" si="54"/>
        <v>0</v>
      </c>
      <c r="AI83" s="36">
        <f t="shared" si="54"/>
        <v>57.347500000000004</v>
      </c>
      <c r="AJ83" s="36">
        <f t="shared" si="54"/>
        <v>1.2325000000000002</v>
      </c>
      <c r="AK83" s="36">
        <f t="shared" si="54"/>
        <v>0</v>
      </c>
      <c r="AL83" s="36">
        <f t="shared" si="54"/>
        <v>0</v>
      </c>
      <c r="AM83" s="36">
        <f t="shared" si="54"/>
        <v>0</v>
      </c>
      <c r="AN83" s="36">
        <f t="shared" si="54"/>
        <v>0</v>
      </c>
      <c r="AO83" s="36">
        <f t="shared" si="54"/>
        <v>0</v>
      </c>
      <c r="AP83" s="36">
        <f t="shared" si="54"/>
        <v>0</v>
      </c>
      <c r="AQ83" s="36">
        <f t="shared" si="54"/>
        <v>0</v>
      </c>
      <c r="AR83" s="36">
        <f t="shared" si="54"/>
        <v>0</v>
      </c>
      <c r="AS83" s="36">
        <f t="shared" si="54"/>
        <v>0</v>
      </c>
      <c r="AT83" s="36">
        <f t="shared" si="54"/>
        <v>0</v>
      </c>
      <c r="AU83" s="36">
        <f t="shared" si="54"/>
        <v>0</v>
      </c>
      <c r="AV83" s="36">
        <f t="shared" si="54"/>
        <v>0</v>
      </c>
      <c r="AW83" s="36">
        <f t="shared" si="54"/>
        <v>0</v>
      </c>
      <c r="AX83" s="36">
        <f t="shared" si="54"/>
        <v>0</v>
      </c>
      <c r="AY83" s="36">
        <f t="shared" si="54"/>
        <v>0</v>
      </c>
      <c r="AZ83" s="36">
        <f t="shared" si="54"/>
        <v>15.915605999999997</v>
      </c>
      <c r="BA83" s="36">
        <f t="shared" si="54"/>
        <v>264.48</v>
      </c>
      <c r="BB83" s="36">
        <f t="shared" si="54"/>
        <v>275.61599999999999</v>
      </c>
      <c r="BC83" s="36">
        <f t="shared" si="54"/>
        <v>262.27600000000001</v>
      </c>
      <c r="BD83" s="36">
        <f t="shared" si="54"/>
        <v>0</v>
      </c>
      <c r="BE83" s="36">
        <f t="shared" si="54"/>
        <v>0</v>
      </c>
      <c r="BF83" s="36">
        <f t="shared" si="54"/>
        <v>0</v>
      </c>
      <c r="BG83" s="36">
        <f t="shared" si="54"/>
        <v>340.17</v>
      </c>
      <c r="BH83" s="36">
        <f t="shared" si="54"/>
        <v>31.32</v>
      </c>
      <c r="BI83" s="36">
        <f t="shared" si="54"/>
        <v>16.094999999999999</v>
      </c>
      <c r="BJ83" s="36">
        <f t="shared" si="54"/>
        <v>50.894999999999996</v>
      </c>
      <c r="BK83" s="36">
        <f t="shared" si="54"/>
        <v>0</v>
      </c>
      <c r="BL83" s="36">
        <f t="shared" si="54"/>
        <v>0</v>
      </c>
      <c r="BM83" s="36">
        <f t="shared" si="54"/>
        <v>8.0556199999999993</v>
      </c>
      <c r="BN83" s="36">
        <f t="shared" si="54"/>
        <v>2.7144000000000004</v>
      </c>
      <c r="BO83" s="85">
        <f t="shared" ref="BO83" si="55">BO79*BO81</f>
        <v>0</v>
      </c>
      <c r="BP83" s="37">
        <f>SUM(D83:BN83)</f>
        <v>2151.0522459999997</v>
      </c>
      <c r="BQ83" s="38">
        <f>BP83/$C$9</f>
        <v>74.17421537931034</v>
      </c>
    </row>
    <row r="84" spans="1:69" ht="17.399999999999999" x14ac:dyDescent="0.35">
      <c r="A84" s="34"/>
      <c r="B84" s="35" t="s">
        <v>32</v>
      </c>
      <c r="C84" s="97"/>
      <c r="D84" s="36">
        <f>D79*D81</f>
        <v>63.266399999999997</v>
      </c>
      <c r="E84" s="36">
        <f t="shared" ref="E84:BN84" si="56">E79*E81</f>
        <v>99.929359999999988</v>
      </c>
      <c r="F84" s="36">
        <f t="shared" si="56"/>
        <v>24.36</v>
      </c>
      <c r="G84" s="36">
        <f t="shared" si="56"/>
        <v>0</v>
      </c>
      <c r="H84" s="36">
        <f t="shared" si="56"/>
        <v>0</v>
      </c>
      <c r="I84" s="36">
        <f t="shared" si="56"/>
        <v>0</v>
      </c>
      <c r="J84" s="36">
        <f t="shared" si="56"/>
        <v>0</v>
      </c>
      <c r="K84" s="36">
        <f t="shared" si="56"/>
        <v>177.49914000000001</v>
      </c>
      <c r="L84" s="36">
        <f t="shared" si="56"/>
        <v>73.389719999999997</v>
      </c>
      <c r="M84" s="36">
        <f t="shared" si="56"/>
        <v>0</v>
      </c>
      <c r="N84" s="36">
        <f t="shared" si="56"/>
        <v>0</v>
      </c>
      <c r="O84" s="36">
        <f t="shared" si="56"/>
        <v>0</v>
      </c>
      <c r="P84" s="36">
        <f t="shared" si="56"/>
        <v>0</v>
      </c>
      <c r="Q84" s="36">
        <f t="shared" si="56"/>
        <v>0</v>
      </c>
      <c r="R84" s="36">
        <f t="shared" si="56"/>
        <v>0</v>
      </c>
      <c r="S84" s="36">
        <f t="shared" si="56"/>
        <v>0</v>
      </c>
      <c r="T84" s="36">
        <f t="shared" si="56"/>
        <v>0</v>
      </c>
      <c r="U84" s="36">
        <f t="shared" si="56"/>
        <v>0</v>
      </c>
      <c r="V84" s="36">
        <f t="shared" si="56"/>
        <v>0</v>
      </c>
      <c r="W84" s="36">
        <f>W79*W81</f>
        <v>0</v>
      </c>
      <c r="X84" s="36">
        <f t="shared" si="56"/>
        <v>276</v>
      </c>
      <c r="Y84" s="36">
        <f t="shared" si="56"/>
        <v>0</v>
      </c>
      <c r="Z84" s="36">
        <f t="shared" si="56"/>
        <v>0</v>
      </c>
      <c r="AA84" s="36">
        <f t="shared" si="56"/>
        <v>110.49</v>
      </c>
      <c r="AB84" s="36">
        <f t="shared" si="56"/>
        <v>0</v>
      </c>
      <c r="AC84" s="36">
        <f t="shared" si="56"/>
        <v>0</v>
      </c>
      <c r="AD84" s="36">
        <f t="shared" si="56"/>
        <v>0</v>
      </c>
      <c r="AE84" s="36">
        <f t="shared" si="56"/>
        <v>0</v>
      </c>
      <c r="AF84" s="36">
        <f t="shared" si="56"/>
        <v>0</v>
      </c>
      <c r="AG84" s="36">
        <f t="shared" si="56"/>
        <v>0</v>
      </c>
      <c r="AH84" s="36">
        <f t="shared" si="56"/>
        <v>0</v>
      </c>
      <c r="AI84" s="36">
        <f t="shared" si="56"/>
        <v>57.347500000000004</v>
      </c>
      <c r="AJ84" s="36">
        <f t="shared" si="56"/>
        <v>1.2325000000000002</v>
      </c>
      <c r="AK84" s="36">
        <f t="shared" si="56"/>
        <v>0</v>
      </c>
      <c r="AL84" s="36">
        <f t="shared" si="56"/>
        <v>0</v>
      </c>
      <c r="AM84" s="36">
        <f t="shared" si="56"/>
        <v>0</v>
      </c>
      <c r="AN84" s="36">
        <f t="shared" si="56"/>
        <v>0</v>
      </c>
      <c r="AO84" s="36">
        <f t="shared" si="56"/>
        <v>0</v>
      </c>
      <c r="AP84" s="36">
        <f t="shared" si="56"/>
        <v>0</v>
      </c>
      <c r="AQ84" s="36">
        <f t="shared" si="56"/>
        <v>0</v>
      </c>
      <c r="AR84" s="36">
        <f t="shared" si="56"/>
        <v>0</v>
      </c>
      <c r="AS84" s="36">
        <f t="shared" si="56"/>
        <v>0</v>
      </c>
      <c r="AT84" s="36">
        <f t="shared" si="56"/>
        <v>0</v>
      </c>
      <c r="AU84" s="36">
        <f t="shared" si="56"/>
        <v>0</v>
      </c>
      <c r="AV84" s="36">
        <f t="shared" si="56"/>
        <v>0</v>
      </c>
      <c r="AW84" s="36">
        <f t="shared" si="56"/>
        <v>0</v>
      </c>
      <c r="AX84" s="36">
        <f t="shared" si="56"/>
        <v>0</v>
      </c>
      <c r="AY84" s="36">
        <f t="shared" si="56"/>
        <v>0</v>
      </c>
      <c r="AZ84" s="36">
        <f t="shared" si="56"/>
        <v>15.915605999999997</v>
      </c>
      <c r="BA84" s="36">
        <f t="shared" si="56"/>
        <v>264.48</v>
      </c>
      <c r="BB84" s="36">
        <f t="shared" si="56"/>
        <v>275.61599999999999</v>
      </c>
      <c r="BC84" s="36">
        <f t="shared" si="56"/>
        <v>262.27600000000001</v>
      </c>
      <c r="BD84" s="36">
        <f t="shared" si="56"/>
        <v>0</v>
      </c>
      <c r="BE84" s="36">
        <f t="shared" si="56"/>
        <v>0</v>
      </c>
      <c r="BF84" s="36">
        <f t="shared" si="56"/>
        <v>0</v>
      </c>
      <c r="BG84" s="36">
        <f t="shared" si="56"/>
        <v>340.17</v>
      </c>
      <c r="BH84" s="36">
        <f t="shared" si="56"/>
        <v>31.32</v>
      </c>
      <c r="BI84" s="36">
        <f t="shared" si="56"/>
        <v>16.094999999999999</v>
      </c>
      <c r="BJ84" s="36">
        <f t="shared" si="56"/>
        <v>50.894999999999996</v>
      </c>
      <c r="BK84" s="36">
        <f t="shared" si="56"/>
        <v>0</v>
      </c>
      <c r="BL84" s="36">
        <f t="shared" si="56"/>
        <v>0</v>
      </c>
      <c r="BM84" s="36">
        <f t="shared" si="56"/>
        <v>8.0556199999999993</v>
      </c>
      <c r="BN84" s="36">
        <f t="shared" si="56"/>
        <v>2.7144000000000004</v>
      </c>
      <c r="BO84" s="85">
        <f t="shared" ref="BO84" si="57">BO79*BO81</f>
        <v>0</v>
      </c>
      <c r="BP84" s="37">
        <f>SUM(D84:BN84)</f>
        <v>2151.0522459999997</v>
      </c>
      <c r="BQ84" s="38">
        <f>BP84/$C$9</f>
        <v>74.17421537931034</v>
      </c>
    </row>
    <row r="86" spans="1:69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69" ht="15" customHeight="1" x14ac:dyDescent="0.3">
      <c r="A87" s="88"/>
      <c r="B87" s="42" t="s">
        <v>3</v>
      </c>
      <c r="C87" s="90" t="s">
        <v>4</v>
      </c>
      <c r="D87" s="92" t="str">
        <f t="shared" ref="D87:AC87" si="58">D69</f>
        <v>Хлеб пшеничный</v>
      </c>
      <c r="E87" s="92" t="str">
        <f t="shared" si="58"/>
        <v>Хлеб ржано-пшеничный</v>
      </c>
      <c r="F87" s="92" t="str">
        <f t="shared" si="58"/>
        <v>Сахар</v>
      </c>
      <c r="G87" s="92" t="str">
        <f t="shared" si="58"/>
        <v>Чай</v>
      </c>
      <c r="H87" s="92" t="str">
        <f t="shared" si="58"/>
        <v>Какао</v>
      </c>
      <c r="I87" s="92" t="str">
        <f t="shared" si="58"/>
        <v>Кофейный напиток</v>
      </c>
      <c r="J87" s="92" t="str">
        <f t="shared" si="58"/>
        <v>Молоко 2,5%</v>
      </c>
      <c r="K87" s="92" t="str">
        <f t="shared" si="58"/>
        <v>Масло сливочное</v>
      </c>
      <c r="L87" s="92" t="str">
        <f t="shared" si="58"/>
        <v>Сметана 15%</v>
      </c>
      <c r="M87" s="92" t="str">
        <f t="shared" si="58"/>
        <v>Молоко сухое</v>
      </c>
      <c r="N87" s="92" t="str">
        <f t="shared" si="58"/>
        <v>Снежок 2,5 %</v>
      </c>
      <c r="O87" s="92" t="str">
        <f t="shared" si="58"/>
        <v>Творог 5%</v>
      </c>
      <c r="P87" s="92" t="str">
        <f t="shared" si="58"/>
        <v>Молоко сгущенное</v>
      </c>
      <c r="Q87" s="92" t="str">
        <f t="shared" si="58"/>
        <v xml:space="preserve">Джем Сава </v>
      </c>
      <c r="R87" s="92" t="str">
        <f t="shared" si="58"/>
        <v>Сыр</v>
      </c>
      <c r="S87" s="92" t="str">
        <f t="shared" si="58"/>
        <v>Зеленый горошек</v>
      </c>
      <c r="T87" s="92" t="str">
        <f t="shared" si="58"/>
        <v>Кукуруза консервирован.</v>
      </c>
      <c r="U87" s="92" t="str">
        <f t="shared" si="58"/>
        <v>Консервы рыбные</v>
      </c>
      <c r="V87" s="92" t="str">
        <f t="shared" si="58"/>
        <v>Огурцы консервирован.</v>
      </c>
      <c r="W87" s="43"/>
      <c r="X87" s="92" t="str">
        <f t="shared" si="58"/>
        <v>Яйцо</v>
      </c>
      <c r="Y87" s="92" t="str">
        <f t="shared" si="58"/>
        <v>Икра кабачковая</v>
      </c>
      <c r="Z87" s="92" t="str">
        <f t="shared" si="58"/>
        <v>Изюм</v>
      </c>
      <c r="AA87" s="92" t="str">
        <f t="shared" si="58"/>
        <v>Курага</v>
      </c>
      <c r="AB87" s="92" t="str">
        <f t="shared" si="58"/>
        <v>Чернослив</v>
      </c>
      <c r="AC87" s="92" t="str">
        <f t="shared" si="58"/>
        <v>Шиповник</v>
      </c>
      <c r="AD87" s="92" t="str">
        <f>AD69</f>
        <v>Сухофрукты</v>
      </c>
      <c r="AE87" s="92" t="str">
        <f>AE69</f>
        <v>Ягода свежемороженная</v>
      </c>
      <c r="AF87" s="92" t="str">
        <f>AF69</f>
        <v>Лимон</v>
      </c>
      <c r="AG87" s="92" t="str">
        <f>AG69</f>
        <v>Кисель</v>
      </c>
      <c r="AH87" s="92" t="str">
        <f>AH69</f>
        <v xml:space="preserve">Сок </v>
      </c>
      <c r="AI87" s="92" t="str">
        <f t="shared" ref="AI87:BN87" si="59">AI69</f>
        <v>Макаронные изделия</v>
      </c>
      <c r="AJ87" s="92" t="str">
        <f t="shared" si="59"/>
        <v>Мука</v>
      </c>
      <c r="AK87" s="92" t="str">
        <f t="shared" si="59"/>
        <v>Дрожжи</v>
      </c>
      <c r="AL87" s="92" t="str">
        <f t="shared" si="59"/>
        <v>Печенье</v>
      </c>
      <c r="AM87" s="92" t="str">
        <f t="shared" si="59"/>
        <v>Пряники</v>
      </c>
      <c r="AN87" s="92" t="str">
        <f t="shared" si="59"/>
        <v>Вафли</v>
      </c>
      <c r="AO87" s="92" t="str">
        <f t="shared" si="59"/>
        <v>Конфеты</v>
      </c>
      <c r="AP87" s="92" t="str">
        <f t="shared" si="59"/>
        <v>Повидло Сава</v>
      </c>
      <c r="AQ87" s="92" t="str">
        <f t="shared" si="59"/>
        <v>Крупа геркулес</v>
      </c>
      <c r="AR87" s="92" t="str">
        <f t="shared" si="59"/>
        <v>Крупа горох</v>
      </c>
      <c r="AS87" s="92" t="str">
        <f t="shared" si="59"/>
        <v>Крупа гречневая</v>
      </c>
      <c r="AT87" s="92" t="str">
        <f t="shared" si="59"/>
        <v>Крупа кукурузная</v>
      </c>
      <c r="AU87" s="92" t="str">
        <f t="shared" si="59"/>
        <v>Крупа манная</v>
      </c>
      <c r="AV87" s="92" t="str">
        <f t="shared" si="59"/>
        <v>Крупа перловая</v>
      </c>
      <c r="AW87" s="92" t="str">
        <f t="shared" si="59"/>
        <v>Крупа пшеничная</v>
      </c>
      <c r="AX87" s="92" t="str">
        <f t="shared" si="59"/>
        <v>Крупа пшено</v>
      </c>
      <c r="AY87" s="92" t="str">
        <f t="shared" si="59"/>
        <v>Крупа ячневая</v>
      </c>
      <c r="AZ87" s="92" t="str">
        <f t="shared" si="59"/>
        <v>Рис</v>
      </c>
      <c r="BA87" s="92" t="str">
        <f t="shared" si="59"/>
        <v>Цыпленок бройлер</v>
      </c>
      <c r="BB87" s="92" t="str">
        <f t="shared" si="59"/>
        <v>Филе куриное</v>
      </c>
      <c r="BC87" s="92" t="str">
        <f t="shared" si="59"/>
        <v>Фарш говяжий</v>
      </c>
      <c r="BD87" s="92" t="str">
        <f t="shared" si="59"/>
        <v>Печень куриная</v>
      </c>
      <c r="BE87" s="92" t="str">
        <f t="shared" si="59"/>
        <v>Филе минтая</v>
      </c>
      <c r="BF87" s="92" t="str">
        <f t="shared" si="59"/>
        <v>Филе сельди слабосол.</v>
      </c>
      <c r="BG87" s="92" t="str">
        <f t="shared" si="59"/>
        <v>Картофель</v>
      </c>
      <c r="BH87" s="92" t="str">
        <f t="shared" si="59"/>
        <v>Морковь</v>
      </c>
      <c r="BI87" s="92" t="str">
        <f t="shared" si="59"/>
        <v>Лук</v>
      </c>
      <c r="BJ87" s="92" t="str">
        <f t="shared" si="59"/>
        <v>Капуста</v>
      </c>
      <c r="BK87" s="92" t="str">
        <f t="shared" si="59"/>
        <v>Свекла</v>
      </c>
      <c r="BL87" s="92" t="str">
        <f t="shared" si="59"/>
        <v>Томатная паста</v>
      </c>
      <c r="BM87" s="92" t="str">
        <f t="shared" si="59"/>
        <v>Масло растительное</v>
      </c>
      <c r="BN87" s="92" t="str">
        <f t="shared" si="59"/>
        <v>Соль</v>
      </c>
      <c r="BO87" s="110" t="str">
        <f t="shared" ref="BO87" si="60">BO69</f>
        <v>Аскорбиновая кислота</v>
      </c>
      <c r="BP87" s="98" t="s">
        <v>5</v>
      </c>
      <c r="BQ87" s="98" t="s">
        <v>6</v>
      </c>
    </row>
    <row r="88" spans="1:69" ht="51" customHeight="1" x14ac:dyDescent="0.3">
      <c r="A88" s="89"/>
      <c r="B88" s="7" t="s">
        <v>7</v>
      </c>
      <c r="C88" s="91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43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110"/>
      <c r="BP88" s="98"/>
      <c r="BQ88" s="98"/>
    </row>
    <row r="89" spans="1:69" x14ac:dyDescent="0.3">
      <c r="A89" s="93" t="s">
        <v>20</v>
      </c>
      <c r="B89" s="13" t="str">
        <f>B21</f>
        <v>Напиток из шиповника</v>
      </c>
      <c r="C89" s="94">
        <f>$E$6</f>
        <v>29</v>
      </c>
      <c r="D89" s="13">
        <f>D21</f>
        <v>0</v>
      </c>
      <c r="E89" s="13">
        <f t="shared" ref="E89:BN93" si="61">E21</f>
        <v>0</v>
      </c>
      <c r="F89" s="13">
        <f t="shared" si="61"/>
        <v>1.4E-2</v>
      </c>
      <c r="G89" s="13">
        <f t="shared" si="61"/>
        <v>0</v>
      </c>
      <c r="H89" s="13">
        <f t="shared" si="61"/>
        <v>0</v>
      </c>
      <c r="I89" s="13">
        <f t="shared" si="61"/>
        <v>0</v>
      </c>
      <c r="J89" s="13">
        <f t="shared" si="61"/>
        <v>0</v>
      </c>
      <c r="K89" s="13">
        <f t="shared" si="61"/>
        <v>0</v>
      </c>
      <c r="L89" s="13">
        <f t="shared" si="61"/>
        <v>0</v>
      </c>
      <c r="M89" s="13">
        <f t="shared" si="61"/>
        <v>0</v>
      </c>
      <c r="N89" s="13">
        <f t="shared" si="61"/>
        <v>0</v>
      </c>
      <c r="O89" s="13">
        <f t="shared" si="61"/>
        <v>0</v>
      </c>
      <c r="P89" s="13">
        <f t="shared" si="61"/>
        <v>0</v>
      </c>
      <c r="Q89" s="13">
        <f t="shared" si="61"/>
        <v>0</v>
      </c>
      <c r="R89" s="13">
        <f t="shared" si="61"/>
        <v>0</v>
      </c>
      <c r="S89" s="13">
        <f t="shared" si="61"/>
        <v>0</v>
      </c>
      <c r="T89" s="13">
        <f t="shared" si="61"/>
        <v>0</v>
      </c>
      <c r="U89" s="13">
        <f t="shared" si="61"/>
        <v>0</v>
      </c>
      <c r="V89" s="13">
        <f t="shared" si="61"/>
        <v>0</v>
      </c>
      <c r="W89" s="13">
        <f>W21</f>
        <v>0</v>
      </c>
      <c r="X89" s="13">
        <f t="shared" si="61"/>
        <v>0</v>
      </c>
      <c r="Y89" s="13">
        <f t="shared" si="61"/>
        <v>0</v>
      </c>
      <c r="Z89" s="13">
        <f t="shared" si="61"/>
        <v>0</v>
      </c>
      <c r="AA89" s="13">
        <f t="shared" si="61"/>
        <v>0</v>
      </c>
      <c r="AB89" s="13">
        <f t="shared" si="61"/>
        <v>0</v>
      </c>
      <c r="AC89" s="13">
        <f t="shared" si="61"/>
        <v>1.2E-2</v>
      </c>
      <c r="AD89" s="13">
        <f t="shared" si="61"/>
        <v>0</v>
      </c>
      <c r="AE89" s="13">
        <f t="shared" si="61"/>
        <v>0</v>
      </c>
      <c r="AF89" s="13">
        <f t="shared" si="61"/>
        <v>0</v>
      </c>
      <c r="AG89" s="13">
        <f t="shared" si="61"/>
        <v>0</v>
      </c>
      <c r="AH89" s="13">
        <f t="shared" si="61"/>
        <v>0</v>
      </c>
      <c r="AI89" s="13">
        <f t="shared" si="61"/>
        <v>0</v>
      </c>
      <c r="AJ89" s="13">
        <f t="shared" si="61"/>
        <v>0</v>
      </c>
      <c r="AK89" s="13">
        <f t="shared" si="61"/>
        <v>0</v>
      </c>
      <c r="AL89" s="13">
        <f t="shared" si="61"/>
        <v>0</v>
      </c>
      <c r="AM89" s="13">
        <f t="shared" si="61"/>
        <v>0</v>
      </c>
      <c r="AN89" s="13">
        <f t="shared" si="61"/>
        <v>0</v>
      </c>
      <c r="AO89" s="13">
        <f t="shared" si="61"/>
        <v>0</v>
      </c>
      <c r="AP89" s="13">
        <f t="shared" si="61"/>
        <v>0</v>
      </c>
      <c r="AQ89" s="13">
        <f t="shared" si="61"/>
        <v>0</v>
      </c>
      <c r="AR89" s="13">
        <f t="shared" si="61"/>
        <v>0</v>
      </c>
      <c r="AS89" s="13">
        <f t="shared" si="61"/>
        <v>0</v>
      </c>
      <c r="AT89" s="13">
        <f t="shared" si="61"/>
        <v>0</v>
      </c>
      <c r="AU89" s="13">
        <f t="shared" si="61"/>
        <v>0</v>
      </c>
      <c r="AV89" s="13">
        <f t="shared" si="61"/>
        <v>0</v>
      </c>
      <c r="AW89" s="13">
        <f t="shared" si="61"/>
        <v>0</v>
      </c>
      <c r="AX89" s="13">
        <f t="shared" si="61"/>
        <v>0</v>
      </c>
      <c r="AY89" s="13">
        <f t="shared" si="61"/>
        <v>0</v>
      </c>
      <c r="AZ89" s="13">
        <f t="shared" si="61"/>
        <v>0</v>
      </c>
      <c r="BA89" s="13">
        <f t="shared" si="61"/>
        <v>0</v>
      </c>
      <c r="BB89" s="13">
        <f t="shared" si="61"/>
        <v>0</v>
      </c>
      <c r="BC89" s="13">
        <f t="shared" si="61"/>
        <v>0</v>
      </c>
      <c r="BD89" s="13">
        <f t="shared" si="61"/>
        <v>0</v>
      </c>
      <c r="BE89" s="13">
        <f t="shared" si="61"/>
        <v>0</v>
      </c>
      <c r="BF89" s="13">
        <f t="shared" si="61"/>
        <v>0</v>
      </c>
      <c r="BG89" s="13">
        <f t="shared" si="61"/>
        <v>0</v>
      </c>
      <c r="BH89" s="13">
        <f t="shared" si="61"/>
        <v>0</v>
      </c>
      <c r="BI89" s="13">
        <f t="shared" si="61"/>
        <v>0</v>
      </c>
      <c r="BJ89" s="13">
        <f t="shared" si="61"/>
        <v>0</v>
      </c>
      <c r="BK89" s="13">
        <f t="shared" si="61"/>
        <v>0</v>
      </c>
      <c r="BL89" s="13">
        <f t="shared" si="61"/>
        <v>0</v>
      </c>
      <c r="BM89" s="13">
        <f t="shared" si="61"/>
        <v>0</v>
      </c>
      <c r="BN89" s="13">
        <f t="shared" si="61"/>
        <v>0</v>
      </c>
      <c r="BO89" s="80">
        <f t="shared" ref="BO89:BO92" si="62">BO21</f>
        <v>0</v>
      </c>
    </row>
    <row r="90" spans="1:69" x14ac:dyDescent="0.3">
      <c r="A90" s="93"/>
      <c r="B90" s="13" t="str">
        <f>B22</f>
        <v>Ватрушка с повидлом</v>
      </c>
      <c r="C90" s="95"/>
      <c r="D90" s="13">
        <f>D22</f>
        <v>0</v>
      </c>
      <c r="E90" s="13">
        <f t="shared" si="61"/>
        <v>0</v>
      </c>
      <c r="F90" s="13">
        <f t="shared" si="61"/>
        <v>2E-3</v>
      </c>
      <c r="G90" s="13">
        <f t="shared" si="61"/>
        <v>0</v>
      </c>
      <c r="H90" s="13">
        <f t="shared" si="61"/>
        <v>0</v>
      </c>
      <c r="I90" s="13">
        <f t="shared" si="61"/>
        <v>0</v>
      </c>
      <c r="J90" s="13">
        <f t="shared" si="61"/>
        <v>0</v>
      </c>
      <c r="K90" s="13">
        <f t="shared" si="61"/>
        <v>2E-3</v>
      </c>
      <c r="L90" s="13">
        <f t="shared" si="61"/>
        <v>0</v>
      </c>
      <c r="M90" s="13">
        <f t="shared" si="61"/>
        <v>0</v>
      </c>
      <c r="N90" s="13">
        <f t="shared" si="61"/>
        <v>0</v>
      </c>
      <c r="O90" s="13">
        <f t="shared" si="61"/>
        <v>0</v>
      </c>
      <c r="P90" s="13">
        <f t="shared" si="61"/>
        <v>0</v>
      </c>
      <c r="Q90" s="13">
        <f t="shared" si="61"/>
        <v>0</v>
      </c>
      <c r="R90" s="13">
        <f t="shared" si="61"/>
        <v>0</v>
      </c>
      <c r="S90" s="13">
        <f t="shared" si="61"/>
        <v>0</v>
      </c>
      <c r="T90" s="13">
        <f t="shared" si="61"/>
        <v>0</v>
      </c>
      <c r="U90" s="13">
        <f t="shared" si="61"/>
        <v>0</v>
      </c>
      <c r="V90" s="13">
        <f t="shared" si="61"/>
        <v>0</v>
      </c>
      <c r="W90" s="13">
        <f>W22</f>
        <v>0</v>
      </c>
      <c r="X90" s="13">
        <f t="shared" si="61"/>
        <v>0.05</v>
      </c>
      <c r="Y90" s="13">
        <f t="shared" si="61"/>
        <v>0</v>
      </c>
      <c r="Z90" s="13">
        <f t="shared" si="61"/>
        <v>0</v>
      </c>
      <c r="AA90" s="13">
        <f t="shared" si="61"/>
        <v>0</v>
      </c>
      <c r="AB90" s="13">
        <f t="shared" si="61"/>
        <v>0</v>
      </c>
      <c r="AC90" s="13">
        <f t="shared" si="61"/>
        <v>0</v>
      </c>
      <c r="AD90" s="13">
        <f t="shared" si="61"/>
        <v>0</v>
      </c>
      <c r="AE90" s="13">
        <f t="shared" si="61"/>
        <v>0</v>
      </c>
      <c r="AF90" s="13">
        <f t="shared" si="61"/>
        <v>0</v>
      </c>
      <c r="AG90" s="13">
        <f t="shared" si="61"/>
        <v>0</v>
      </c>
      <c r="AH90" s="13">
        <f t="shared" si="61"/>
        <v>0</v>
      </c>
      <c r="AI90" s="13">
        <f t="shared" si="61"/>
        <v>0</v>
      </c>
      <c r="AJ90" s="13">
        <f t="shared" si="61"/>
        <v>0.04</v>
      </c>
      <c r="AK90" s="13">
        <f t="shared" si="61"/>
        <v>2.1719999999999999E-3</v>
      </c>
      <c r="AL90" s="13">
        <f t="shared" si="61"/>
        <v>0</v>
      </c>
      <c r="AM90" s="13">
        <f t="shared" si="61"/>
        <v>0</v>
      </c>
      <c r="AN90" s="13">
        <f t="shared" si="61"/>
        <v>0</v>
      </c>
      <c r="AO90" s="13">
        <f t="shared" si="61"/>
        <v>0</v>
      </c>
      <c r="AP90" s="13">
        <f t="shared" si="61"/>
        <v>0.02</v>
      </c>
      <c r="AQ90" s="13">
        <f t="shared" si="61"/>
        <v>0</v>
      </c>
      <c r="AR90" s="13">
        <f t="shared" si="61"/>
        <v>0</v>
      </c>
      <c r="AS90" s="13">
        <f t="shared" si="61"/>
        <v>0</v>
      </c>
      <c r="AT90" s="13">
        <f t="shared" si="61"/>
        <v>0</v>
      </c>
      <c r="AU90" s="13">
        <f t="shared" si="61"/>
        <v>0</v>
      </c>
      <c r="AV90" s="13">
        <f t="shared" si="61"/>
        <v>0</v>
      </c>
      <c r="AW90" s="13">
        <f t="shared" si="61"/>
        <v>0</v>
      </c>
      <c r="AX90" s="13">
        <f t="shared" si="61"/>
        <v>0</v>
      </c>
      <c r="AY90" s="13">
        <f t="shared" si="61"/>
        <v>0</v>
      </c>
      <c r="AZ90" s="13">
        <f t="shared" si="61"/>
        <v>0</v>
      </c>
      <c r="BA90" s="13">
        <f t="shared" si="61"/>
        <v>0</v>
      </c>
      <c r="BB90" s="13">
        <f t="shared" si="61"/>
        <v>0</v>
      </c>
      <c r="BC90" s="13">
        <f t="shared" si="61"/>
        <v>0</v>
      </c>
      <c r="BD90" s="13">
        <f t="shared" si="61"/>
        <v>0</v>
      </c>
      <c r="BE90" s="13">
        <f t="shared" si="61"/>
        <v>0</v>
      </c>
      <c r="BF90" s="13">
        <f t="shared" si="61"/>
        <v>0</v>
      </c>
      <c r="BG90" s="13">
        <f t="shared" si="61"/>
        <v>0</v>
      </c>
      <c r="BH90" s="13">
        <f t="shared" si="61"/>
        <v>0</v>
      </c>
      <c r="BI90" s="13">
        <f t="shared" si="61"/>
        <v>0</v>
      </c>
      <c r="BJ90" s="13">
        <f t="shared" si="61"/>
        <v>0</v>
      </c>
      <c r="BK90" s="13">
        <f t="shared" si="61"/>
        <v>0</v>
      </c>
      <c r="BL90" s="13">
        <f t="shared" si="61"/>
        <v>0</v>
      </c>
      <c r="BM90" s="13">
        <f t="shared" si="61"/>
        <v>1E-3</v>
      </c>
      <c r="BN90" s="13">
        <f t="shared" si="61"/>
        <v>0</v>
      </c>
      <c r="BO90" s="80">
        <f t="shared" si="62"/>
        <v>0</v>
      </c>
    </row>
    <row r="91" spans="1:69" x14ac:dyDescent="0.3">
      <c r="A91" s="93"/>
      <c r="B91" s="13">
        <f>B23</f>
        <v>0</v>
      </c>
      <c r="C91" s="95"/>
      <c r="D91" s="13">
        <f>D23</f>
        <v>0</v>
      </c>
      <c r="E91" s="13">
        <f t="shared" si="61"/>
        <v>0</v>
      </c>
      <c r="F91" s="13">
        <f t="shared" si="61"/>
        <v>0</v>
      </c>
      <c r="G91" s="13">
        <f t="shared" si="61"/>
        <v>0</v>
      </c>
      <c r="H91" s="13">
        <f t="shared" si="61"/>
        <v>0</v>
      </c>
      <c r="I91" s="13">
        <f t="shared" si="61"/>
        <v>0</v>
      </c>
      <c r="J91" s="13">
        <f t="shared" si="61"/>
        <v>0</v>
      </c>
      <c r="K91" s="13">
        <f t="shared" si="61"/>
        <v>0</v>
      </c>
      <c r="L91" s="13">
        <f t="shared" si="61"/>
        <v>0</v>
      </c>
      <c r="M91" s="13">
        <f t="shared" si="61"/>
        <v>0</v>
      </c>
      <c r="N91" s="13">
        <f t="shared" si="61"/>
        <v>0</v>
      </c>
      <c r="O91" s="13">
        <f t="shared" si="61"/>
        <v>0</v>
      </c>
      <c r="P91" s="13">
        <f t="shared" si="61"/>
        <v>0</v>
      </c>
      <c r="Q91" s="13">
        <f t="shared" si="61"/>
        <v>0</v>
      </c>
      <c r="R91" s="13">
        <f t="shared" si="61"/>
        <v>0</v>
      </c>
      <c r="S91" s="13">
        <f t="shared" si="61"/>
        <v>0</v>
      </c>
      <c r="T91" s="13">
        <f t="shared" si="61"/>
        <v>0</v>
      </c>
      <c r="U91" s="13">
        <f t="shared" si="61"/>
        <v>0</v>
      </c>
      <c r="V91" s="13">
        <f t="shared" si="61"/>
        <v>0</v>
      </c>
      <c r="W91" s="13">
        <f>W23</f>
        <v>0</v>
      </c>
      <c r="X91" s="13">
        <f t="shared" si="61"/>
        <v>0</v>
      </c>
      <c r="Y91" s="13">
        <f t="shared" si="61"/>
        <v>0</v>
      </c>
      <c r="Z91" s="13">
        <f t="shared" si="61"/>
        <v>0</v>
      </c>
      <c r="AA91" s="13">
        <f t="shared" si="61"/>
        <v>0</v>
      </c>
      <c r="AB91" s="13">
        <f t="shared" si="61"/>
        <v>0</v>
      </c>
      <c r="AC91" s="13">
        <f t="shared" si="61"/>
        <v>0</v>
      </c>
      <c r="AD91" s="13">
        <f t="shared" si="61"/>
        <v>0</v>
      </c>
      <c r="AE91" s="13">
        <f t="shared" si="61"/>
        <v>0</v>
      </c>
      <c r="AF91" s="13">
        <f t="shared" si="61"/>
        <v>0</v>
      </c>
      <c r="AG91" s="13">
        <f t="shared" si="61"/>
        <v>0</v>
      </c>
      <c r="AH91" s="13">
        <f t="shared" si="61"/>
        <v>0</v>
      </c>
      <c r="AI91" s="13">
        <f t="shared" si="61"/>
        <v>0</v>
      </c>
      <c r="AJ91" s="13">
        <f t="shared" si="61"/>
        <v>0</v>
      </c>
      <c r="AK91" s="13">
        <f t="shared" si="61"/>
        <v>0</v>
      </c>
      <c r="AL91" s="13">
        <f t="shared" si="61"/>
        <v>0</v>
      </c>
      <c r="AM91" s="13">
        <f t="shared" si="61"/>
        <v>0</v>
      </c>
      <c r="AN91" s="13">
        <f t="shared" si="61"/>
        <v>0</v>
      </c>
      <c r="AO91" s="13">
        <f t="shared" si="61"/>
        <v>0</v>
      </c>
      <c r="AP91" s="13">
        <f t="shared" si="61"/>
        <v>0</v>
      </c>
      <c r="AQ91" s="13">
        <f t="shared" si="61"/>
        <v>0</v>
      </c>
      <c r="AR91" s="13">
        <f t="shared" si="61"/>
        <v>0</v>
      </c>
      <c r="AS91" s="13">
        <f t="shared" si="61"/>
        <v>0</v>
      </c>
      <c r="AT91" s="13">
        <f t="shared" si="61"/>
        <v>0</v>
      </c>
      <c r="AU91" s="13">
        <f t="shared" si="61"/>
        <v>0</v>
      </c>
      <c r="AV91" s="13">
        <f t="shared" si="61"/>
        <v>0</v>
      </c>
      <c r="AW91" s="13">
        <f t="shared" si="61"/>
        <v>0</v>
      </c>
      <c r="AX91" s="13">
        <f t="shared" si="61"/>
        <v>0</v>
      </c>
      <c r="AY91" s="13">
        <f t="shared" si="61"/>
        <v>0</v>
      </c>
      <c r="AZ91" s="13">
        <f t="shared" si="61"/>
        <v>0</v>
      </c>
      <c r="BA91" s="13">
        <f t="shared" si="61"/>
        <v>0</v>
      </c>
      <c r="BB91" s="13">
        <f t="shared" si="61"/>
        <v>0</v>
      </c>
      <c r="BC91" s="13">
        <f t="shared" si="61"/>
        <v>0</v>
      </c>
      <c r="BD91" s="13">
        <f t="shared" si="61"/>
        <v>0</v>
      </c>
      <c r="BE91" s="13">
        <f t="shared" si="61"/>
        <v>0</v>
      </c>
      <c r="BF91" s="13">
        <f t="shared" si="61"/>
        <v>0</v>
      </c>
      <c r="BG91" s="13">
        <f t="shared" si="61"/>
        <v>0</v>
      </c>
      <c r="BH91" s="13">
        <f t="shared" si="61"/>
        <v>0</v>
      </c>
      <c r="BI91" s="13">
        <f t="shared" si="61"/>
        <v>0</v>
      </c>
      <c r="BJ91" s="13">
        <f t="shared" si="61"/>
        <v>0</v>
      </c>
      <c r="BK91" s="13">
        <f t="shared" si="61"/>
        <v>0</v>
      </c>
      <c r="BL91" s="13">
        <f t="shared" si="61"/>
        <v>0</v>
      </c>
      <c r="BM91" s="13">
        <f t="shared" si="61"/>
        <v>0</v>
      </c>
      <c r="BN91" s="13">
        <f t="shared" si="61"/>
        <v>0</v>
      </c>
      <c r="BO91" s="80">
        <f t="shared" si="62"/>
        <v>0</v>
      </c>
    </row>
    <row r="92" spans="1:69" x14ac:dyDescent="0.3">
      <c r="A92" s="93"/>
      <c r="B92" s="13">
        <f>B24</f>
        <v>0</v>
      </c>
      <c r="C92" s="95"/>
      <c r="D92" s="13">
        <f>D24</f>
        <v>0</v>
      </c>
      <c r="E92" s="13">
        <f t="shared" si="61"/>
        <v>0</v>
      </c>
      <c r="F92" s="13">
        <f t="shared" si="61"/>
        <v>0</v>
      </c>
      <c r="G92" s="13">
        <f t="shared" si="61"/>
        <v>0</v>
      </c>
      <c r="H92" s="13">
        <f t="shared" si="61"/>
        <v>0</v>
      </c>
      <c r="I92" s="13">
        <f t="shared" si="61"/>
        <v>0</v>
      </c>
      <c r="J92" s="13">
        <f t="shared" si="61"/>
        <v>0</v>
      </c>
      <c r="K92" s="13">
        <f t="shared" si="61"/>
        <v>0</v>
      </c>
      <c r="L92" s="13">
        <f t="shared" si="61"/>
        <v>0</v>
      </c>
      <c r="M92" s="13">
        <f t="shared" si="61"/>
        <v>0</v>
      </c>
      <c r="N92" s="13">
        <f t="shared" si="61"/>
        <v>0</v>
      </c>
      <c r="O92" s="13">
        <f t="shared" si="61"/>
        <v>0</v>
      </c>
      <c r="P92" s="13">
        <f t="shared" si="61"/>
        <v>0</v>
      </c>
      <c r="Q92" s="13">
        <f t="shared" si="61"/>
        <v>0</v>
      </c>
      <c r="R92" s="13">
        <f t="shared" si="61"/>
        <v>0</v>
      </c>
      <c r="S92" s="13">
        <f t="shared" si="61"/>
        <v>0</v>
      </c>
      <c r="T92" s="13">
        <f t="shared" si="61"/>
        <v>0</v>
      </c>
      <c r="U92" s="13">
        <f t="shared" si="61"/>
        <v>0</v>
      </c>
      <c r="V92" s="13">
        <f t="shared" si="61"/>
        <v>0</v>
      </c>
      <c r="W92" s="13">
        <f>W24</f>
        <v>0</v>
      </c>
      <c r="X92" s="13">
        <f t="shared" si="61"/>
        <v>0</v>
      </c>
      <c r="Y92" s="13">
        <f t="shared" si="61"/>
        <v>0</v>
      </c>
      <c r="Z92" s="13">
        <f t="shared" si="61"/>
        <v>0</v>
      </c>
      <c r="AA92" s="13">
        <f t="shared" si="61"/>
        <v>0</v>
      </c>
      <c r="AB92" s="13">
        <f t="shared" si="61"/>
        <v>0</v>
      </c>
      <c r="AC92" s="13">
        <f t="shared" si="61"/>
        <v>0</v>
      </c>
      <c r="AD92" s="13">
        <f t="shared" si="61"/>
        <v>0</v>
      </c>
      <c r="AE92" s="13">
        <f t="shared" si="61"/>
        <v>0</v>
      </c>
      <c r="AF92" s="13">
        <f t="shared" si="61"/>
        <v>0</v>
      </c>
      <c r="AG92" s="13">
        <f t="shared" si="61"/>
        <v>0</v>
      </c>
      <c r="AH92" s="13">
        <f t="shared" si="61"/>
        <v>0</v>
      </c>
      <c r="AI92" s="13">
        <f t="shared" si="61"/>
        <v>0</v>
      </c>
      <c r="AJ92" s="13">
        <f t="shared" si="61"/>
        <v>0</v>
      </c>
      <c r="AK92" s="13">
        <f t="shared" si="61"/>
        <v>0</v>
      </c>
      <c r="AL92" s="13">
        <f t="shared" si="61"/>
        <v>0</v>
      </c>
      <c r="AM92" s="13">
        <f t="shared" si="61"/>
        <v>0</v>
      </c>
      <c r="AN92" s="13">
        <f t="shared" si="61"/>
        <v>0</v>
      </c>
      <c r="AO92" s="13">
        <f t="shared" si="61"/>
        <v>0</v>
      </c>
      <c r="AP92" s="13">
        <f t="shared" si="61"/>
        <v>0</v>
      </c>
      <c r="AQ92" s="13">
        <f t="shared" si="61"/>
        <v>0</v>
      </c>
      <c r="AR92" s="13">
        <f t="shared" si="61"/>
        <v>0</v>
      </c>
      <c r="AS92" s="13">
        <f t="shared" si="61"/>
        <v>0</v>
      </c>
      <c r="AT92" s="13">
        <f t="shared" si="61"/>
        <v>0</v>
      </c>
      <c r="AU92" s="13">
        <f t="shared" si="61"/>
        <v>0</v>
      </c>
      <c r="AV92" s="13">
        <f t="shared" si="61"/>
        <v>0</v>
      </c>
      <c r="AW92" s="13">
        <f t="shared" si="61"/>
        <v>0</v>
      </c>
      <c r="AX92" s="13">
        <f t="shared" si="61"/>
        <v>0</v>
      </c>
      <c r="AY92" s="13">
        <f t="shared" si="61"/>
        <v>0</v>
      </c>
      <c r="AZ92" s="13">
        <f t="shared" si="61"/>
        <v>0</v>
      </c>
      <c r="BA92" s="13">
        <f t="shared" si="61"/>
        <v>0</v>
      </c>
      <c r="BB92" s="13">
        <f t="shared" si="61"/>
        <v>0</v>
      </c>
      <c r="BC92" s="13">
        <f t="shared" si="61"/>
        <v>0</v>
      </c>
      <c r="BD92" s="13">
        <f t="shared" si="61"/>
        <v>0</v>
      </c>
      <c r="BE92" s="13">
        <f t="shared" si="61"/>
        <v>0</v>
      </c>
      <c r="BF92" s="13">
        <f t="shared" si="61"/>
        <v>0</v>
      </c>
      <c r="BG92" s="13">
        <f t="shared" si="61"/>
        <v>0</v>
      </c>
      <c r="BH92" s="13">
        <f t="shared" si="61"/>
        <v>0</v>
      </c>
      <c r="BI92" s="13">
        <f t="shared" si="61"/>
        <v>0</v>
      </c>
      <c r="BJ92" s="13">
        <f t="shared" si="61"/>
        <v>0</v>
      </c>
      <c r="BK92" s="13">
        <f t="shared" si="61"/>
        <v>0</v>
      </c>
      <c r="BL92" s="13">
        <f t="shared" si="61"/>
        <v>0</v>
      </c>
      <c r="BM92" s="13">
        <f t="shared" si="61"/>
        <v>0</v>
      </c>
      <c r="BN92" s="13">
        <f t="shared" si="61"/>
        <v>0</v>
      </c>
      <c r="BO92" s="80">
        <f t="shared" si="62"/>
        <v>0</v>
      </c>
      <c r="BP92" s="45"/>
    </row>
    <row r="93" spans="1:69" x14ac:dyDescent="0.3">
      <c r="A93" s="93"/>
      <c r="B93" s="13">
        <f>B25</f>
        <v>0</v>
      </c>
      <c r="C93" s="96"/>
      <c r="D93" s="13">
        <f>D25</f>
        <v>0</v>
      </c>
      <c r="E93" s="13">
        <f t="shared" si="61"/>
        <v>0</v>
      </c>
      <c r="F93" s="13">
        <f t="shared" si="61"/>
        <v>0</v>
      </c>
      <c r="G93" s="13">
        <f t="shared" si="61"/>
        <v>0</v>
      </c>
      <c r="H93" s="13">
        <f t="shared" si="61"/>
        <v>0</v>
      </c>
      <c r="I93" s="13">
        <f t="shared" si="61"/>
        <v>0</v>
      </c>
      <c r="J93" s="13">
        <f t="shared" si="61"/>
        <v>0</v>
      </c>
      <c r="K93" s="13">
        <f t="shared" si="61"/>
        <v>0</v>
      </c>
      <c r="L93" s="13">
        <f t="shared" si="61"/>
        <v>0</v>
      </c>
      <c r="M93" s="13">
        <f t="shared" si="61"/>
        <v>0</v>
      </c>
      <c r="N93" s="13">
        <f t="shared" si="61"/>
        <v>0</v>
      </c>
      <c r="O93" s="13">
        <f t="shared" si="61"/>
        <v>0</v>
      </c>
      <c r="P93" s="13">
        <f t="shared" ref="P93:BN93" si="63">P25</f>
        <v>0</v>
      </c>
      <c r="Q93" s="13">
        <f t="shared" si="63"/>
        <v>0</v>
      </c>
      <c r="R93" s="13">
        <f t="shared" si="63"/>
        <v>0</v>
      </c>
      <c r="S93" s="13">
        <f t="shared" si="63"/>
        <v>0</v>
      </c>
      <c r="T93" s="13">
        <f t="shared" si="63"/>
        <v>0</v>
      </c>
      <c r="U93" s="13">
        <f t="shared" si="63"/>
        <v>0</v>
      </c>
      <c r="V93" s="13">
        <f t="shared" si="63"/>
        <v>0</v>
      </c>
      <c r="W93" s="13">
        <f>W25</f>
        <v>0</v>
      </c>
      <c r="X93" s="13">
        <f t="shared" si="63"/>
        <v>0</v>
      </c>
      <c r="Y93" s="13">
        <f t="shared" si="63"/>
        <v>0</v>
      </c>
      <c r="Z93" s="13">
        <f t="shared" si="63"/>
        <v>0</v>
      </c>
      <c r="AA93" s="13">
        <f t="shared" si="63"/>
        <v>0</v>
      </c>
      <c r="AB93" s="13">
        <f t="shared" si="63"/>
        <v>0</v>
      </c>
      <c r="AC93" s="13">
        <f t="shared" si="63"/>
        <v>0</v>
      </c>
      <c r="AD93" s="13">
        <f t="shared" si="63"/>
        <v>0</v>
      </c>
      <c r="AE93" s="13">
        <f t="shared" si="63"/>
        <v>0</v>
      </c>
      <c r="AF93" s="13">
        <f t="shared" si="63"/>
        <v>0</v>
      </c>
      <c r="AG93" s="13">
        <f t="shared" si="63"/>
        <v>0</v>
      </c>
      <c r="AH93" s="13">
        <f t="shared" si="63"/>
        <v>0</v>
      </c>
      <c r="AI93" s="13">
        <f t="shared" si="63"/>
        <v>0</v>
      </c>
      <c r="AJ93" s="13">
        <f t="shared" si="63"/>
        <v>0</v>
      </c>
      <c r="AK93" s="13">
        <f t="shared" si="63"/>
        <v>0</v>
      </c>
      <c r="AL93" s="13">
        <f t="shared" si="63"/>
        <v>0</v>
      </c>
      <c r="AM93" s="13">
        <f t="shared" si="63"/>
        <v>0</v>
      </c>
      <c r="AN93" s="13">
        <f t="shared" si="63"/>
        <v>0</v>
      </c>
      <c r="AO93" s="13">
        <f t="shared" si="63"/>
        <v>0</v>
      </c>
      <c r="AP93" s="13">
        <f t="shared" si="63"/>
        <v>0</v>
      </c>
      <c r="AQ93" s="13">
        <f t="shared" si="63"/>
        <v>0</v>
      </c>
      <c r="AR93" s="13">
        <f t="shared" si="63"/>
        <v>0</v>
      </c>
      <c r="AS93" s="13">
        <f t="shared" si="63"/>
        <v>0</v>
      </c>
      <c r="AT93" s="13">
        <f t="shared" si="63"/>
        <v>0</v>
      </c>
      <c r="AU93" s="13">
        <f t="shared" si="63"/>
        <v>0</v>
      </c>
      <c r="AV93" s="13">
        <f t="shared" si="63"/>
        <v>0</v>
      </c>
      <c r="AW93" s="13">
        <f t="shared" si="63"/>
        <v>0</v>
      </c>
      <c r="AX93" s="13">
        <f t="shared" si="63"/>
        <v>0</v>
      </c>
      <c r="AY93" s="13">
        <f t="shared" si="63"/>
        <v>0</v>
      </c>
      <c r="AZ93" s="13">
        <f t="shared" si="63"/>
        <v>0</v>
      </c>
      <c r="BA93" s="13">
        <f t="shared" si="63"/>
        <v>0</v>
      </c>
      <c r="BB93" s="13">
        <f t="shared" si="63"/>
        <v>0</v>
      </c>
      <c r="BC93" s="13">
        <f t="shared" si="63"/>
        <v>0</v>
      </c>
      <c r="BD93" s="13">
        <f t="shared" si="63"/>
        <v>0</v>
      </c>
      <c r="BE93" s="13">
        <f t="shared" si="63"/>
        <v>0</v>
      </c>
      <c r="BF93" s="13">
        <f t="shared" si="63"/>
        <v>0</v>
      </c>
      <c r="BG93" s="13">
        <f t="shared" si="63"/>
        <v>0</v>
      </c>
      <c r="BH93" s="13">
        <f t="shared" si="63"/>
        <v>0</v>
      </c>
      <c r="BI93" s="13">
        <f t="shared" si="63"/>
        <v>0</v>
      </c>
      <c r="BJ93" s="13">
        <f t="shared" si="63"/>
        <v>0</v>
      </c>
      <c r="BK93" s="13">
        <f t="shared" si="63"/>
        <v>0</v>
      </c>
      <c r="BL93" s="13">
        <f t="shared" si="63"/>
        <v>0</v>
      </c>
      <c r="BM93" s="13">
        <f t="shared" si="63"/>
        <v>0</v>
      </c>
      <c r="BN93" s="13">
        <f t="shared" si="63"/>
        <v>0</v>
      </c>
      <c r="BO93" s="80">
        <f t="shared" ref="BO93" si="64">BO25</f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N94" si="65">SUM(E89:E93)</f>
        <v>0</v>
      </c>
      <c r="F94" s="33">
        <f t="shared" si="65"/>
        <v>1.6E-2</v>
      </c>
      <c r="G94" s="33">
        <f t="shared" si="65"/>
        <v>0</v>
      </c>
      <c r="H94" s="33">
        <f t="shared" si="65"/>
        <v>0</v>
      </c>
      <c r="I94" s="33">
        <f t="shared" si="65"/>
        <v>0</v>
      </c>
      <c r="J94" s="33">
        <f t="shared" si="65"/>
        <v>0</v>
      </c>
      <c r="K94" s="33">
        <f t="shared" si="65"/>
        <v>2E-3</v>
      </c>
      <c r="L94" s="33">
        <f t="shared" si="65"/>
        <v>0</v>
      </c>
      <c r="M94" s="33">
        <f t="shared" si="65"/>
        <v>0</v>
      </c>
      <c r="N94" s="33">
        <f t="shared" si="65"/>
        <v>0</v>
      </c>
      <c r="O94" s="33">
        <f t="shared" si="65"/>
        <v>0</v>
      </c>
      <c r="P94" s="33">
        <f t="shared" si="65"/>
        <v>0</v>
      </c>
      <c r="Q94" s="33">
        <f t="shared" si="65"/>
        <v>0</v>
      </c>
      <c r="R94" s="33">
        <f t="shared" si="65"/>
        <v>0</v>
      </c>
      <c r="S94" s="33">
        <f t="shared" si="65"/>
        <v>0</v>
      </c>
      <c r="T94" s="33">
        <f t="shared" si="65"/>
        <v>0</v>
      </c>
      <c r="U94" s="33">
        <f t="shared" si="65"/>
        <v>0</v>
      </c>
      <c r="V94" s="33">
        <f t="shared" si="65"/>
        <v>0</v>
      </c>
      <c r="W94" s="33">
        <f t="shared" si="65"/>
        <v>0</v>
      </c>
      <c r="X94" s="33">
        <f t="shared" si="65"/>
        <v>0.05</v>
      </c>
      <c r="Y94" s="33">
        <f t="shared" si="65"/>
        <v>0</v>
      </c>
      <c r="Z94" s="33">
        <f t="shared" si="65"/>
        <v>0</v>
      </c>
      <c r="AA94" s="33">
        <f t="shared" si="65"/>
        <v>0</v>
      </c>
      <c r="AB94" s="33">
        <f t="shared" si="65"/>
        <v>0</v>
      </c>
      <c r="AC94" s="33">
        <f t="shared" si="65"/>
        <v>1.2E-2</v>
      </c>
      <c r="AD94" s="33">
        <f t="shared" si="65"/>
        <v>0</v>
      </c>
      <c r="AE94" s="33">
        <f t="shared" si="65"/>
        <v>0</v>
      </c>
      <c r="AF94" s="33">
        <f t="shared" si="65"/>
        <v>0</v>
      </c>
      <c r="AG94" s="33">
        <f t="shared" si="65"/>
        <v>0</v>
      </c>
      <c r="AH94" s="33">
        <f t="shared" si="65"/>
        <v>0</v>
      </c>
      <c r="AI94" s="33">
        <f t="shared" si="65"/>
        <v>0</v>
      </c>
      <c r="AJ94" s="33">
        <f t="shared" si="65"/>
        <v>0.04</v>
      </c>
      <c r="AK94" s="33">
        <f t="shared" si="65"/>
        <v>2.1719999999999999E-3</v>
      </c>
      <c r="AL94" s="33">
        <f t="shared" si="65"/>
        <v>0</v>
      </c>
      <c r="AM94" s="33">
        <f t="shared" si="65"/>
        <v>0</v>
      </c>
      <c r="AN94" s="33">
        <f t="shared" si="65"/>
        <v>0</v>
      </c>
      <c r="AO94" s="33">
        <f t="shared" si="65"/>
        <v>0</v>
      </c>
      <c r="AP94" s="33">
        <f t="shared" si="65"/>
        <v>0.02</v>
      </c>
      <c r="AQ94" s="33">
        <f t="shared" si="65"/>
        <v>0</v>
      </c>
      <c r="AR94" s="33">
        <f t="shared" si="65"/>
        <v>0</v>
      </c>
      <c r="AS94" s="33">
        <f t="shared" si="65"/>
        <v>0</v>
      </c>
      <c r="AT94" s="33">
        <f t="shared" si="65"/>
        <v>0</v>
      </c>
      <c r="AU94" s="33">
        <f t="shared" si="65"/>
        <v>0</v>
      </c>
      <c r="AV94" s="33">
        <f t="shared" si="65"/>
        <v>0</v>
      </c>
      <c r="AW94" s="33">
        <f t="shared" si="65"/>
        <v>0</v>
      </c>
      <c r="AX94" s="33">
        <f t="shared" si="65"/>
        <v>0</v>
      </c>
      <c r="AY94" s="33">
        <f t="shared" si="65"/>
        <v>0</v>
      </c>
      <c r="AZ94" s="33">
        <f t="shared" si="65"/>
        <v>0</v>
      </c>
      <c r="BA94" s="33">
        <f t="shared" si="65"/>
        <v>0</v>
      </c>
      <c r="BB94" s="33">
        <f t="shared" si="65"/>
        <v>0</v>
      </c>
      <c r="BC94" s="33">
        <f t="shared" si="65"/>
        <v>0</v>
      </c>
      <c r="BD94" s="33">
        <f t="shared" si="65"/>
        <v>0</v>
      </c>
      <c r="BE94" s="33">
        <f t="shared" si="65"/>
        <v>0</v>
      </c>
      <c r="BF94" s="33">
        <f t="shared" si="65"/>
        <v>0</v>
      </c>
      <c r="BG94" s="33">
        <f t="shared" si="65"/>
        <v>0</v>
      </c>
      <c r="BH94" s="33">
        <f t="shared" si="65"/>
        <v>0</v>
      </c>
      <c r="BI94" s="33">
        <f t="shared" si="65"/>
        <v>0</v>
      </c>
      <c r="BJ94" s="33">
        <f t="shared" si="65"/>
        <v>0</v>
      </c>
      <c r="BK94" s="33">
        <f t="shared" si="65"/>
        <v>0</v>
      </c>
      <c r="BL94" s="33">
        <f t="shared" si="65"/>
        <v>0</v>
      </c>
      <c r="BM94" s="33">
        <f t="shared" si="65"/>
        <v>1E-3</v>
      </c>
      <c r="BN94" s="33">
        <f t="shared" si="65"/>
        <v>0</v>
      </c>
      <c r="BO94" s="81">
        <f t="shared" ref="BO94" si="66">SUM(BO89:BO93)</f>
        <v>0</v>
      </c>
    </row>
    <row r="95" spans="1:69" ht="17.399999999999999" x14ac:dyDescent="0.35">
      <c r="B95" s="31" t="s">
        <v>36</v>
      </c>
      <c r="C95" s="32"/>
      <c r="D95" s="44">
        <f t="shared" ref="D95:R95" si="67">PRODUCT(D94,$E$6)</f>
        <v>0</v>
      </c>
      <c r="E95" s="44">
        <f t="shared" si="67"/>
        <v>0</v>
      </c>
      <c r="F95" s="44">
        <f t="shared" si="67"/>
        <v>0.46400000000000002</v>
      </c>
      <c r="G95" s="44">
        <f t="shared" si="67"/>
        <v>0</v>
      </c>
      <c r="H95" s="44">
        <f t="shared" si="67"/>
        <v>0</v>
      </c>
      <c r="I95" s="44">
        <f t="shared" si="67"/>
        <v>0</v>
      </c>
      <c r="J95" s="44">
        <f t="shared" si="67"/>
        <v>0</v>
      </c>
      <c r="K95" s="44">
        <f t="shared" si="67"/>
        <v>5.8000000000000003E-2</v>
      </c>
      <c r="L95" s="44">
        <f t="shared" si="67"/>
        <v>0</v>
      </c>
      <c r="M95" s="44">
        <f t="shared" si="67"/>
        <v>0</v>
      </c>
      <c r="N95" s="44">
        <f t="shared" si="67"/>
        <v>0</v>
      </c>
      <c r="O95" s="44">
        <f t="shared" si="67"/>
        <v>0</v>
      </c>
      <c r="P95" s="44">
        <f t="shared" si="67"/>
        <v>0</v>
      </c>
      <c r="Q95" s="44">
        <f t="shared" si="67"/>
        <v>0</v>
      </c>
      <c r="R95" s="44">
        <f t="shared" si="67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N95" si="68">PRODUCT(Y94,$E$6)</f>
        <v>0</v>
      </c>
      <c r="Z95" s="44">
        <f t="shared" si="68"/>
        <v>0</v>
      </c>
      <c r="AA95" s="44">
        <f t="shared" si="68"/>
        <v>0</v>
      </c>
      <c r="AB95" s="44">
        <f t="shared" si="68"/>
        <v>0</v>
      </c>
      <c r="AC95" s="44">
        <f t="shared" si="68"/>
        <v>0.34800000000000003</v>
      </c>
      <c r="AD95" s="44">
        <f t="shared" si="68"/>
        <v>0</v>
      </c>
      <c r="AE95" s="44">
        <f t="shared" si="68"/>
        <v>0</v>
      </c>
      <c r="AF95" s="44">
        <f t="shared" si="68"/>
        <v>0</v>
      </c>
      <c r="AG95" s="44">
        <f t="shared" si="68"/>
        <v>0</v>
      </c>
      <c r="AH95" s="44">
        <f t="shared" si="68"/>
        <v>0</v>
      </c>
      <c r="AI95" s="44">
        <f t="shared" si="68"/>
        <v>0</v>
      </c>
      <c r="AJ95" s="44">
        <f t="shared" si="68"/>
        <v>1.1599999999999999</v>
      </c>
      <c r="AK95" s="44">
        <f t="shared" si="68"/>
        <v>6.2988000000000002E-2</v>
      </c>
      <c r="AL95" s="44">
        <f t="shared" si="68"/>
        <v>0</v>
      </c>
      <c r="AM95" s="44">
        <f t="shared" si="68"/>
        <v>0</v>
      </c>
      <c r="AN95" s="44">
        <f t="shared" si="68"/>
        <v>0</v>
      </c>
      <c r="AO95" s="44">
        <f t="shared" si="68"/>
        <v>0</v>
      </c>
      <c r="AP95" s="44">
        <f t="shared" si="68"/>
        <v>0.57999999999999996</v>
      </c>
      <c r="AQ95" s="44">
        <f t="shared" si="68"/>
        <v>0</v>
      </c>
      <c r="AR95" s="44">
        <f t="shared" si="68"/>
        <v>0</v>
      </c>
      <c r="AS95" s="44">
        <f t="shared" si="68"/>
        <v>0</v>
      </c>
      <c r="AT95" s="44">
        <f t="shared" si="68"/>
        <v>0</v>
      </c>
      <c r="AU95" s="44">
        <f t="shared" si="68"/>
        <v>0</v>
      </c>
      <c r="AV95" s="44">
        <f t="shared" si="68"/>
        <v>0</v>
      </c>
      <c r="AW95" s="44">
        <f t="shared" si="68"/>
        <v>0</v>
      </c>
      <c r="AX95" s="44">
        <f t="shared" si="68"/>
        <v>0</v>
      </c>
      <c r="AY95" s="44">
        <f t="shared" si="68"/>
        <v>0</v>
      </c>
      <c r="AZ95" s="44">
        <f t="shared" si="68"/>
        <v>0</v>
      </c>
      <c r="BA95" s="44">
        <f t="shared" si="68"/>
        <v>0</v>
      </c>
      <c r="BB95" s="44">
        <f t="shared" si="68"/>
        <v>0</v>
      </c>
      <c r="BC95" s="44">
        <f t="shared" si="68"/>
        <v>0</v>
      </c>
      <c r="BD95" s="44">
        <f t="shared" si="68"/>
        <v>0</v>
      </c>
      <c r="BE95" s="44">
        <f t="shared" si="68"/>
        <v>0</v>
      </c>
      <c r="BF95" s="44">
        <f t="shared" si="68"/>
        <v>0</v>
      </c>
      <c r="BG95" s="44">
        <f t="shared" si="68"/>
        <v>0</v>
      </c>
      <c r="BH95" s="44">
        <f t="shared" si="68"/>
        <v>0</v>
      </c>
      <c r="BI95" s="44">
        <f t="shared" si="68"/>
        <v>0</v>
      </c>
      <c r="BJ95" s="44">
        <f t="shared" si="68"/>
        <v>0</v>
      </c>
      <c r="BK95" s="44">
        <f t="shared" si="68"/>
        <v>0</v>
      </c>
      <c r="BL95" s="44">
        <f t="shared" si="68"/>
        <v>0</v>
      </c>
      <c r="BM95" s="44">
        <f t="shared" si="68"/>
        <v>2.9000000000000001E-2</v>
      </c>
      <c r="BN95" s="44">
        <f t="shared" si="68"/>
        <v>0</v>
      </c>
      <c r="BO95" s="82">
        <f t="shared" ref="BO95" si="69">PRODUCT(BO94,$E$6)</f>
        <v>0</v>
      </c>
    </row>
    <row r="97" spans="1:69" ht="17.399999999999999" x14ac:dyDescent="0.35">
      <c r="A97" s="27"/>
      <c r="B97" s="28" t="s">
        <v>28</v>
      </c>
      <c r="C97" s="29" t="s">
        <v>29</v>
      </c>
      <c r="D97" s="30">
        <f>D81</f>
        <v>72.72</v>
      </c>
      <c r="E97" s="30">
        <f t="shared" ref="E97:BN97" si="70">E81</f>
        <v>76</v>
      </c>
      <c r="F97" s="30">
        <f t="shared" si="70"/>
        <v>84</v>
      </c>
      <c r="G97" s="30">
        <f t="shared" si="70"/>
        <v>780</v>
      </c>
      <c r="H97" s="30">
        <f t="shared" si="70"/>
        <v>1340</v>
      </c>
      <c r="I97" s="30">
        <f t="shared" si="70"/>
        <v>690</v>
      </c>
      <c r="J97" s="30">
        <f t="shared" si="70"/>
        <v>74.92</v>
      </c>
      <c r="K97" s="30">
        <f t="shared" si="70"/>
        <v>874.38</v>
      </c>
      <c r="L97" s="30">
        <f t="shared" si="70"/>
        <v>210.89</v>
      </c>
      <c r="M97" s="30">
        <f t="shared" si="70"/>
        <v>609</v>
      </c>
      <c r="N97" s="30">
        <f t="shared" si="70"/>
        <v>104.38</v>
      </c>
      <c r="O97" s="30">
        <f t="shared" si="70"/>
        <v>320.32</v>
      </c>
      <c r="P97" s="30">
        <f t="shared" si="70"/>
        <v>373.68</v>
      </c>
      <c r="Q97" s="30">
        <f t="shared" si="70"/>
        <v>380</v>
      </c>
      <c r="R97" s="30">
        <f t="shared" si="70"/>
        <v>0</v>
      </c>
      <c r="S97" s="30">
        <f t="shared" si="70"/>
        <v>0</v>
      </c>
      <c r="T97" s="30">
        <f t="shared" si="70"/>
        <v>0</v>
      </c>
      <c r="U97" s="30">
        <f t="shared" si="70"/>
        <v>812</v>
      </c>
      <c r="V97" s="30">
        <f t="shared" si="70"/>
        <v>352.56</v>
      </c>
      <c r="W97" s="30">
        <f>W81</f>
        <v>83</v>
      </c>
      <c r="X97" s="30">
        <f t="shared" si="70"/>
        <v>9.1999999999999993</v>
      </c>
      <c r="Y97" s="30">
        <f t="shared" si="70"/>
        <v>0</v>
      </c>
      <c r="Z97" s="30">
        <f t="shared" si="70"/>
        <v>417.41</v>
      </c>
      <c r="AA97" s="30">
        <f t="shared" si="70"/>
        <v>381</v>
      </c>
      <c r="AB97" s="30">
        <f t="shared" si="70"/>
        <v>416.97</v>
      </c>
      <c r="AC97" s="30">
        <f t="shared" si="70"/>
        <v>249</v>
      </c>
      <c r="AD97" s="30">
        <f t="shared" si="70"/>
        <v>131.82</v>
      </c>
      <c r="AE97" s="30">
        <f t="shared" si="70"/>
        <v>399</v>
      </c>
      <c r="AF97" s="30">
        <f t="shared" si="70"/>
        <v>159</v>
      </c>
      <c r="AG97" s="30">
        <f t="shared" si="70"/>
        <v>218.18</v>
      </c>
      <c r="AH97" s="30">
        <f t="shared" si="70"/>
        <v>68.2</v>
      </c>
      <c r="AI97" s="30">
        <f t="shared" si="70"/>
        <v>56.5</v>
      </c>
      <c r="AJ97" s="30">
        <f t="shared" si="70"/>
        <v>42.5</v>
      </c>
      <c r="AK97" s="30">
        <f t="shared" si="70"/>
        <v>240</v>
      </c>
      <c r="AL97" s="30">
        <f t="shared" si="70"/>
        <v>206.02</v>
      </c>
      <c r="AM97" s="30">
        <f t="shared" si="70"/>
        <v>337.5</v>
      </c>
      <c r="AN97" s="30">
        <f t="shared" si="70"/>
        <v>298.67</v>
      </c>
      <c r="AO97" s="30">
        <f t="shared" si="70"/>
        <v>0</v>
      </c>
      <c r="AP97" s="30">
        <f t="shared" si="70"/>
        <v>213.79</v>
      </c>
      <c r="AQ97" s="30">
        <f t="shared" si="70"/>
        <v>68.75</v>
      </c>
      <c r="AR97" s="30">
        <f t="shared" si="70"/>
        <v>62</v>
      </c>
      <c r="AS97" s="30">
        <f t="shared" si="70"/>
        <v>72.67</v>
      </c>
      <c r="AT97" s="30">
        <f t="shared" si="70"/>
        <v>64.290000000000006</v>
      </c>
      <c r="AU97" s="30">
        <f t="shared" si="70"/>
        <v>70.709999999999994</v>
      </c>
      <c r="AV97" s="30">
        <f t="shared" si="70"/>
        <v>51.25</v>
      </c>
      <c r="AW97" s="30">
        <f t="shared" si="70"/>
        <v>76.94</v>
      </c>
      <c r="AX97" s="30">
        <f t="shared" si="70"/>
        <v>64.67</v>
      </c>
      <c r="AY97" s="30">
        <f t="shared" si="70"/>
        <v>56.67</v>
      </c>
      <c r="AZ97" s="30">
        <f t="shared" si="70"/>
        <v>130.66999999999999</v>
      </c>
      <c r="BA97" s="30">
        <f t="shared" si="70"/>
        <v>304</v>
      </c>
      <c r="BB97" s="30">
        <f t="shared" si="70"/>
        <v>432</v>
      </c>
      <c r="BC97" s="30">
        <f t="shared" si="70"/>
        <v>532</v>
      </c>
      <c r="BD97" s="30">
        <f t="shared" si="70"/>
        <v>249</v>
      </c>
      <c r="BE97" s="30">
        <f t="shared" si="70"/>
        <v>399</v>
      </c>
      <c r="BF97" s="30">
        <f t="shared" si="70"/>
        <v>0</v>
      </c>
      <c r="BG97" s="30">
        <f t="shared" si="70"/>
        <v>69</v>
      </c>
      <c r="BH97" s="30">
        <f t="shared" si="70"/>
        <v>72</v>
      </c>
      <c r="BI97" s="30">
        <f t="shared" si="70"/>
        <v>37</v>
      </c>
      <c r="BJ97" s="30">
        <f t="shared" si="70"/>
        <v>39</v>
      </c>
      <c r="BK97" s="30">
        <f t="shared" si="70"/>
        <v>59</v>
      </c>
      <c r="BL97" s="30">
        <f t="shared" si="70"/>
        <v>306.74</v>
      </c>
      <c r="BM97" s="30">
        <f t="shared" si="70"/>
        <v>138.88999999999999</v>
      </c>
      <c r="BN97" s="30">
        <f t="shared" si="70"/>
        <v>20.8</v>
      </c>
      <c r="BO97" s="81">
        <f t="shared" ref="BO97" si="71">BO81</f>
        <v>0</v>
      </c>
    </row>
    <row r="98" spans="1:69" ht="17.399999999999999" x14ac:dyDescent="0.35">
      <c r="B98" s="31" t="s">
        <v>30</v>
      </c>
      <c r="C98" s="32" t="s">
        <v>29</v>
      </c>
      <c r="D98" s="33">
        <f>D97/1000</f>
        <v>7.2719999999999993E-2</v>
      </c>
      <c r="E98" s="33">
        <f t="shared" ref="E98:BN98" si="72">E97/1000</f>
        <v>7.5999999999999998E-2</v>
      </c>
      <c r="F98" s="33">
        <f t="shared" si="72"/>
        <v>8.4000000000000005E-2</v>
      </c>
      <c r="G98" s="33">
        <f t="shared" si="72"/>
        <v>0.78</v>
      </c>
      <c r="H98" s="33">
        <f t="shared" si="72"/>
        <v>1.34</v>
      </c>
      <c r="I98" s="33">
        <f t="shared" si="72"/>
        <v>0.69</v>
      </c>
      <c r="J98" s="33">
        <f t="shared" si="72"/>
        <v>7.492E-2</v>
      </c>
      <c r="K98" s="33">
        <f t="shared" si="72"/>
        <v>0.87438000000000005</v>
      </c>
      <c r="L98" s="33">
        <f t="shared" si="72"/>
        <v>0.21088999999999999</v>
      </c>
      <c r="M98" s="33">
        <f t="shared" si="72"/>
        <v>0.60899999999999999</v>
      </c>
      <c r="N98" s="33">
        <f t="shared" si="72"/>
        <v>0.10438</v>
      </c>
      <c r="O98" s="33">
        <f t="shared" si="72"/>
        <v>0.32031999999999999</v>
      </c>
      <c r="P98" s="33">
        <f t="shared" si="72"/>
        <v>0.37368000000000001</v>
      </c>
      <c r="Q98" s="33">
        <f t="shared" si="72"/>
        <v>0.38</v>
      </c>
      <c r="R98" s="33">
        <f t="shared" si="72"/>
        <v>0</v>
      </c>
      <c r="S98" s="33">
        <f t="shared" si="72"/>
        <v>0</v>
      </c>
      <c r="T98" s="33">
        <f t="shared" si="72"/>
        <v>0</v>
      </c>
      <c r="U98" s="33">
        <f t="shared" si="72"/>
        <v>0.81200000000000006</v>
      </c>
      <c r="V98" s="33">
        <f t="shared" si="72"/>
        <v>0.35255999999999998</v>
      </c>
      <c r="W98" s="33">
        <f>W97/1000</f>
        <v>8.3000000000000004E-2</v>
      </c>
      <c r="X98" s="33">
        <f t="shared" si="72"/>
        <v>9.1999999999999998E-3</v>
      </c>
      <c r="Y98" s="33">
        <f t="shared" si="72"/>
        <v>0</v>
      </c>
      <c r="Z98" s="33">
        <f t="shared" si="72"/>
        <v>0.41741</v>
      </c>
      <c r="AA98" s="33">
        <f t="shared" si="72"/>
        <v>0.38100000000000001</v>
      </c>
      <c r="AB98" s="33">
        <f t="shared" si="72"/>
        <v>0.41697000000000001</v>
      </c>
      <c r="AC98" s="33">
        <f t="shared" si="72"/>
        <v>0.249</v>
      </c>
      <c r="AD98" s="33">
        <f t="shared" si="72"/>
        <v>0.13181999999999999</v>
      </c>
      <c r="AE98" s="33">
        <f t="shared" si="72"/>
        <v>0.39900000000000002</v>
      </c>
      <c r="AF98" s="33">
        <f t="shared" si="72"/>
        <v>0.159</v>
      </c>
      <c r="AG98" s="33">
        <f t="shared" si="72"/>
        <v>0.21818000000000001</v>
      </c>
      <c r="AH98" s="33">
        <f t="shared" si="72"/>
        <v>6.8199999999999997E-2</v>
      </c>
      <c r="AI98" s="33">
        <f t="shared" si="72"/>
        <v>5.6500000000000002E-2</v>
      </c>
      <c r="AJ98" s="33">
        <f t="shared" si="72"/>
        <v>4.2500000000000003E-2</v>
      </c>
      <c r="AK98" s="33">
        <f t="shared" si="72"/>
        <v>0.24</v>
      </c>
      <c r="AL98" s="33">
        <f t="shared" si="72"/>
        <v>0.20602000000000001</v>
      </c>
      <c r="AM98" s="33">
        <f t="shared" si="72"/>
        <v>0.33750000000000002</v>
      </c>
      <c r="AN98" s="33">
        <f t="shared" si="72"/>
        <v>0.29866999999999999</v>
      </c>
      <c r="AO98" s="33">
        <f t="shared" si="72"/>
        <v>0</v>
      </c>
      <c r="AP98" s="33">
        <f t="shared" si="72"/>
        <v>0.21378999999999998</v>
      </c>
      <c r="AQ98" s="33">
        <f t="shared" si="72"/>
        <v>6.8750000000000006E-2</v>
      </c>
      <c r="AR98" s="33">
        <f t="shared" si="72"/>
        <v>6.2E-2</v>
      </c>
      <c r="AS98" s="33">
        <f t="shared" si="72"/>
        <v>7.2669999999999998E-2</v>
      </c>
      <c r="AT98" s="33">
        <f t="shared" si="72"/>
        <v>6.429E-2</v>
      </c>
      <c r="AU98" s="33">
        <f t="shared" si="72"/>
        <v>7.0709999999999995E-2</v>
      </c>
      <c r="AV98" s="33">
        <f t="shared" si="72"/>
        <v>5.1249999999999997E-2</v>
      </c>
      <c r="AW98" s="33">
        <f t="shared" si="72"/>
        <v>7.6939999999999995E-2</v>
      </c>
      <c r="AX98" s="33">
        <f t="shared" si="72"/>
        <v>6.4670000000000005E-2</v>
      </c>
      <c r="AY98" s="33">
        <f t="shared" si="72"/>
        <v>5.6670000000000005E-2</v>
      </c>
      <c r="AZ98" s="33">
        <f t="shared" si="72"/>
        <v>0.13066999999999998</v>
      </c>
      <c r="BA98" s="33">
        <f t="shared" si="72"/>
        <v>0.30399999999999999</v>
      </c>
      <c r="BB98" s="33">
        <f t="shared" si="72"/>
        <v>0.432</v>
      </c>
      <c r="BC98" s="33">
        <f t="shared" si="72"/>
        <v>0.53200000000000003</v>
      </c>
      <c r="BD98" s="33">
        <f t="shared" si="72"/>
        <v>0.249</v>
      </c>
      <c r="BE98" s="33">
        <f t="shared" si="72"/>
        <v>0.39900000000000002</v>
      </c>
      <c r="BF98" s="33">
        <f t="shared" si="72"/>
        <v>0</v>
      </c>
      <c r="BG98" s="33">
        <f t="shared" si="72"/>
        <v>6.9000000000000006E-2</v>
      </c>
      <c r="BH98" s="33">
        <f t="shared" si="72"/>
        <v>7.1999999999999995E-2</v>
      </c>
      <c r="BI98" s="33">
        <f t="shared" si="72"/>
        <v>3.6999999999999998E-2</v>
      </c>
      <c r="BJ98" s="33">
        <f t="shared" si="72"/>
        <v>3.9E-2</v>
      </c>
      <c r="BK98" s="33">
        <f t="shared" si="72"/>
        <v>5.8999999999999997E-2</v>
      </c>
      <c r="BL98" s="33">
        <f t="shared" si="72"/>
        <v>0.30674000000000001</v>
      </c>
      <c r="BM98" s="33">
        <f t="shared" si="72"/>
        <v>0.13888999999999999</v>
      </c>
      <c r="BN98" s="33">
        <f t="shared" si="72"/>
        <v>2.0799999999999999E-2</v>
      </c>
      <c r="BO98" s="81">
        <f t="shared" ref="BO98" si="73">BO97/1000</f>
        <v>0</v>
      </c>
    </row>
    <row r="99" spans="1:69" ht="17.399999999999999" x14ac:dyDescent="0.35">
      <c r="A99" s="34"/>
      <c r="B99" s="35" t="s">
        <v>31</v>
      </c>
      <c r="C99" s="97"/>
      <c r="D99" s="36">
        <f>D95*D97</f>
        <v>0</v>
      </c>
      <c r="E99" s="36">
        <f t="shared" ref="E99:BN99" si="74">E95*E97</f>
        <v>0</v>
      </c>
      <c r="F99" s="36">
        <f t="shared" si="74"/>
        <v>38.975999999999999</v>
      </c>
      <c r="G99" s="36">
        <f t="shared" si="74"/>
        <v>0</v>
      </c>
      <c r="H99" s="36">
        <f t="shared" si="74"/>
        <v>0</v>
      </c>
      <c r="I99" s="36">
        <f t="shared" si="74"/>
        <v>0</v>
      </c>
      <c r="J99" s="36">
        <f t="shared" si="74"/>
        <v>0</v>
      </c>
      <c r="K99" s="36">
        <f t="shared" si="74"/>
        <v>50.714040000000004</v>
      </c>
      <c r="L99" s="36">
        <f t="shared" si="74"/>
        <v>0</v>
      </c>
      <c r="M99" s="36">
        <f t="shared" si="74"/>
        <v>0</v>
      </c>
      <c r="N99" s="36">
        <f t="shared" si="74"/>
        <v>0</v>
      </c>
      <c r="O99" s="36">
        <f t="shared" si="74"/>
        <v>0</v>
      </c>
      <c r="P99" s="36">
        <f t="shared" si="74"/>
        <v>0</v>
      </c>
      <c r="Q99" s="36">
        <f t="shared" si="74"/>
        <v>0</v>
      </c>
      <c r="R99" s="36">
        <f t="shared" si="74"/>
        <v>0</v>
      </c>
      <c r="S99" s="36">
        <f t="shared" si="74"/>
        <v>0</v>
      </c>
      <c r="T99" s="36">
        <f t="shared" si="74"/>
        <v>0</v>
      </c>
      <c r="U99" s="36">
        <f t="shared" si="74"/>
        <v>0</v>
      </c>
      <c r="V99" s="36">
        <f t="shared" si="74"/>
        <v>0</v>
      </c>
      <c r="W99" s="36">
        <f>W95*W97</f>
        <v>0</v>
      </c>
      <c r="X99" s="36">
        <f t="shared" si="74"/>
        <v>27.599999999999998</v>
      </c>
      <c r="Y99" s="36">
        <f t="shared" si="74"/>
        <v>0</v>
      </c>
      <c r="Z99" s="36">
        <f t="shared" si="74"/>
        <v>0</v>
      </c>
      <c r="AA99" s="36">
        <f t="shared" si="74"/>
        <v>0</v>
      </c>
      <c r="AB99" s="36">
        <f t="shared" si="74"/>
        <v>0</v>
      </c>
      <c r="AC99" s="36">
        <f t="shared" si="74"/>
        <v>86.652000000000001</v>
      </c>
      <c r="AD99" s="36">
        <f t="shared" si="74"/>
        <v>0</v>
      </c>
      <c r="AE99" s="36">
        <f t="shared" si="74"/>
        <v>0</v>
      </c>
      <c r="AF99" s="36">
        <f t="shared" si="74"/>
        <v>0</v>
      </c>
      <c r="AG99" s="36">
        <f t="shared" si="74"/>
        <v>0</v>
      </c>
      <c r="AH99" s="36">
        <f t="shared" si="74"/>
        <v>0</v>
      </c>
      <c r="AI99" s="36">
        <f t="shared" si="74"/>
        <v>0</v>
      </c>
      <c r="AJ99" s="36">
        <f t="shared" si="74"/>
        <v>49.3</v>
      </c>
      <c r="AK99" s="36">
        <f t="shared" si="74"/>
        <v>15.11712</v>
      </c>
      <c r="AL99" s="36">
        <f t="shared" si="74"/>
        <v>0</v>
      </c>
      <c r="AM99" s="36">
        <f t="shared" si="74"/>
        <v>0</v>
      </c>
      <c r="AN99" s="36">
        <f t="shared" si="74"/>
        <v>0</v>
      </c>
      <c r="AO99" s="36">
        <f t="shared" si="74"/>
        <v>0</v>
      </c>
      <c r="AP99" s="36">
        <f t="shared" si="74"/>
        <v>123.99819999999998</v>
      </c>
      <c r="AQ99" s="36">
        <f t="shared" si="74"/>
        <v>0</v>
      </c>
      <c r="AR99" s="36">
        <f t="shared" si="74"/>
        <v>0</v>
      </c>
      <c r="AS99" s="36">
        <f t="shared" si="74"/>
        <v>0</v>
      </c>
      <c r="AT99" s="36">
        <f t="shared" si="74"/>
        <v>0</v>
      </c>
      <c r="AU99" s="36">
        <f t="shared" si="74"/>
        <v>0</v>
      </c>
      <c r="AV99" s="36">
        <f t="shared" si="74"/>
        <v>0</v>
      </c>
      <c r="AW99" s="36">
        <f t="shared" si="74"/>
        <v>0</v>
      </c>
      <c r="AX99" s="36">
        <f t="shared" si="74"/>
        <v>0</v>
      </c>
      <c r="AY99" s="36">
        <f t="shared" si="74"/>
        <v>0</v>
      </c>
      <c r="AZ99" s="36">
        <f t="shared" si="74"/>
        <v>0</v>
      </c>
      <c r="BA99" s="36">
        <f t="shared" si="74"/>
        <v>0</v>
      </c>
      <c r="BB99" s="36">
        <f t="shared" si="74"/>
        <v>0</v>
      </c>
      <c r="BC99" s="36">
        <f t="shared" si="74"/>
        <v>0</v>
      </c>
      <c r="BD99" s="36">
        <f t="shared" si="74"/>
        <v>0</v>
      </c>
      <c r="BE99" s="36">
        <f t="shared" si="74"/>
        <v>0</v>
      </c>
      <c r="BF99" s="36">
        <f t="shared" si="74"/>
        <v>0</v>
      </c>
      <c r="BG99" s="36">
        <f t="shared" si="74"/>
        <v>0</v>
      </c>
      <c r="BH99" s="36">
        <f t="shared" si="74"/>
        <v>0</v>
      </c>
      <c r="BI99" s="36">
        <f t="shared" si="74"/>
        <v>0</v>
      </c>
      <c r="BJ99" s="36">
        <f t="shared" si="74"/>
        <v>0</v>
      </c>
      <c r="BK99" s="36">
        <f t="shared" si="74"/>
        <v>0</v>
      </c>
      <c r="BL99" s="36">
        <f t="shared" si="74"/>
        <v>0</v>
      </c>
      <c r="BM99" s="36">
        <f t="shared" si="74"/>
        <v>4.0278099999999997</v>
      </c>
      <c r="BN99" s="36">
        <f t="shared" si="74"/>
        <v>0</v>
      </c>
      <c r="BO99" s="85">
        <f t="shared" ref="BO99" si="75">BO95*BO97</f>
        <v>0</v>
      </c>
      <c r="BP99" s="37">
        <f>SUM(D99:BN99)</f>
        <v>396.38517000000002</v>
      </c>
      <c r="BQ99" s="38">
        <f>BP99/$C$9</f>
        <v>13.668454137931034</v>
      </c>
    </row>
    <row r="100" spans="1:69" ht="17.399999999999999" x14ac:dyDescent="0.35">
      <c r="A100" s="34"/>
      <c r="B100" s="35" t="s">
        <v>32</v>
      </c>
      <c r="C100" s="97"/>
      <c r="D100" s="36">
        <f>D95*D97</f>
        <v>0</v>
      </c>
      <c r="E100" s="36">
        <f t="shared" ref="E100:BN100" si="76">E95*E97</f>
        <v>0</v>
      </c>
      <c r="F100" s="36">
        <f t="shared" si="76"/>
        <v>38.975999999999999</v>
      </c>
      <c r="G100" s="36">
        <f t="shared" si="76"/>
        <v>0</v>
      </c>
      <c r="H100" s="36">
        <f t="shared" si="76"/>
        <v>0</v>
      </c>
      <c r="I100" s="36">
        <f t="shared" si="76"/>
        <v>0</v>
      </c>
      <c r="J100" s="36">
        <f t="shared" si="76"/>
        <v>0</v>
      </c>
      <c r="K100" s="36">
        <f t="shared" si="76"/>
        <v>50.714040000000004</v>
      </c>
      <c r="L100" s="36">
        <f t="shared" si="76"/>
        <v>0</v>
      </c>
      <c r="M100" s="36">
        <f t="shared" si="76"/>
        <v>0</v>
      </c>
      <c r="N100" s="36">
        <f t="shared" si="76"/>
        <v>0</v>
      </c>
      <c r="O100" s="36">
        <f t="shared" si="76"/>
        <v>0</v>
      </c>
      <c r="P100" s="36">
        <f t="shared" si="76"/>
        <v>0</v>
      </c>
      <c r="Q100" s="36">
        <f t="shared" si="76"/>
        <v>0</v>
      </c>
      <c r="R100" s="36">
        <f t="shared" si="76"/>
        <v>0</v>
      </c>
      <c r="S100" s="36">
        <f t="shared" si="76"/>
        <v>0</v>
      </c>
      <c r="T100" s="36">
        <f t="shared" si="76"/>
        <v>0</v>
      </c>
      <c r="U100" s="36">
        <f t="shared" si="76"/>
        <v>0</v>
      </c>
      <c r="V100" s="36">
        <f t="shared" si="76"/>
        <v>0</v>
      </c>
      <c r="W100" s="36">
        <f>W95*W97</f>
        <v>0</v>
      </c>
      <c r="X100" s="36">
        <f t="shared" si="76"/>
        <v>27.599999999999998</v>
      </c>
      <c r="Y100" s="36">
        <f t="shared" si="76"/>
        <v>0</v>
      </c>
      <c r="Z100" s="36">
        <f t="shared" si="76"/>
        <v>0</v>
      </c>
      <c r="AA100" s="36">
        <f t="shared" si="76"/>
        <v>0</v>
      </c>
      <c r="AB100" s="36">
        <f t="shared" si="76"/>
        <v>0</v>
      </c>
      <c r="AC100" s="36">
        <f t="shared" si="76"/>
        <v>86.652000000000001</v>
      </c>
      <c r="AD100" s="36">
        <f t="shared" si="76"/>
        <v>0</v>
      </c>
      <c r="AE100" s="36">
        <f t="shared" si="76"/>
        <v>0</v>
      </c>
      <c r="AF100" s="36">
        <f t="shared" si="76"/>
        <v>0</v>
      </c>
      <c r="AG100" s="36">
        <f t="shared" si="76"/>
        <v>0</v>
      </c>
      <c r="AH100" s="36">
        <f t="shared" si="76"/>
        <v>0</v>
      </c>
      <c r="AI100" s="36">
        <f t="shared" si="76"/>
        <v>0</v>
      </c>
      <c r="AJ100" s="36">
        <f t="shared" si="76"/>
        <v>49.3</v>
      </c>
      <c r="AK100" s="36">
        <f t="shared" si="76"/>
        <v>15.11712</v>
      </c>
      <c r="AL100" s="36">
        <f t="shared" si="76"/>
        <v>0</v>
      </c>
      <c r="AM100" s="36">
        <f t="shared" si="76"/>
        <v>0</v>
      </c>
      <c r="AN100" s="36">
        <f t="shared" si="76"/>
        <v>0</v>
      </c>
      <c r="AO100" s="36">
        <f t="shared" si="76"/>
        <v>0</v>
      </c>
      <c r="AP100" s="36">
        <f t="shared" si="76"/>
        <v>123.99819999999998</v>
      </c>
      <c r="AQ100" s="36">
        <f t="shared" si="76"/>
        <v>0</v>
      </c>
      <c r="AR100" s="36">
        <f t="shared" si="76"/>
        <v>0</v>
      </c>
      <c r="AS100" s="36">
        <f t="shared" si="76"/>
        <v>0</v>
      </c>
      <c r="AT100" s="36">
        <f t="shared" si="76"/>
        <v>0</v>
      </c>
      <c r="AU100" s="36">
        <f t="shared" si="76"/>
        <v>0</v>
      </c>
      <c r="AV100" s="36">
        <f t="shared" si="76"/>
        <v>0</v>
      </c>
      <c r="AW100" s="36">
        <f t="shared" si="76"/>
        <v>0</v>
      </c>
      <c r="AX100" s="36">
        <f t="shared" si="76"/>
        <v>0</v>
      </c>
      <c r="AY100" s="36">
        <f t="shared" si="76"/>
        <v>0</v>
      </c>
      <c r="AZ100" s="36">
        <f t="shared" si="76"/>
        <v>0</v>
      </c>
      <c r="BA100" s="36">
        <f t="shared" si="76"/>
        <v>0</v>
      </c>
      <c r="BB100" s="36">
        <f t="shared" si="76"/>
        <v>0</v>
      </c>
      <c r="BC100" s="36">
        <f t="shared" si="76"/>
        <v>0</v>
      </c>
      <c r="BD100" s="36">
        <f t="shared" si="76"/>
        <v>0</v>
      </c>
      <c r="BE100" s="36">
        <f t="shared" si="76"/>
        <v>0</v>
      </c>
      <c r="BF100" s="36">
        <f t="shared" si="76"/>
        <v>0</v>
      </c>
      <c r="BG100" s="36">
        <f t="shared" si="76"/>
        <v>0</v>
      </c>
      <c r="BH100" s="36">
        <f t="shared" si="76"/>
        <v>0</v>
      </c>
      <c r="BI100" s="36">
        <f t="shared" si="76"/>
        <v>0</v>
      </c>
      <c r="BJ100" s="36">
        <f t="shared" si="76"/>
        <v>0</v>
      </c>
      <c r="BK100" s="36">
        <f t="shared" si="76"/>
        <v>0</v>
      </c>
      <c r="BL100" s="36">
        <f t="shared" si="76"/>
        <v>0</v>
      </c>
      <c r="BM100" s="36">
        <f t="shared" si="76"/>
        <v>4.0278099999999997</v>
      </c>
      <c r="BN100" s="36">
        <f t="shared" si="76"/>
        <v>0</v>
      </c>
      <c r="BO100" s="85">
        <f t="shared" ref="BO100" si="77">BO95*BO97</f>
        <v>0</v>
      </c>
      <c r="BP100" s="37">
        <f>SUM(D100:BN100)</f>
        <v>396.38517000000002</v>
      </c>
      <c r="BQ100" s="38">
        <f>BP100/$C$9</f>
        <v>13.668454137931034</v>
      </c>
    </row>
    <row r="102" spans="1:69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69" ht="15" customHeight="1" x14ac:dyDescent="0.3">
      <c r="A103" s="88"/>
      <c r="B103" s="42" t="s">
        <v>3</v>
      </c>
      <c r="C103" s="90" t="s">
        <v>4</v>
      </c>
      <c r="D103" s="92" t="str">
        <f>D87</f>
        <v>Хлеб пшеничный</v>
      </c>
      <c r="E103" s="92" t="str">
        <f>E87</f>
        <v>Хлеб ржано-пшеничный</v>
      </c>
      <c r="F103" s="92" t="str">
        <f>F87</f>
        <v>Сахар</v>
      </c>
      <c r="G103" s="92" t="str">
        <f>G87</f>
        <v>Чай</v>
      </c>
      <c r="H103" s="92" t="str">
        <f>H87</f>
        <v>Какао</v>
      </c>
      <c r="I103" s="92" t="str">
        <f t="shared" ref="I103:BN103" si="78">I87</f>
        <v>Кофейный напиток</v>
      </c>
      <c r="J103" s="92" t="str">
        <f t="shared" si="78"/>
        <v>Молоко 2,5%</v>
      </c>
      <c r="K103" s="92" t="str">
        <f t="shared" si="78"/>
        <v>Масло сливочное</v>
      </c>
      <c r="L103" s="92" t="str">
        <f t="shared" si="78"/>
        <v>Сметана 15%</v>
      </c>
      <c r="M103" s="92" t="str">
        <f t="shared" si="78"/>
        <v>Молоко сухое</v>
      </c>
      <c r="N103" s="92" t="str">
        <f t="shared" si="78"/>
        <v>Снежок 2,5 %</v>
      </c>
      <c r="O103" s="92" t="str">
        <f t="shared" si="78"/>
        <v>Творог 5%</v>
      </c>
      <c r="P103" s="92" t="str">
        <f t="shared" si="78"/>
        <v>Молоко сгущенное</v>
      </c>
      <c r="Q103" s="92" t="str">
        <f t="shared" si="78"/>
        <v xml:space="preserve">Джем Сава </v>
      </c>
      <c r="R103" s="92" t="str">
        <f t="shared" si="78"/>
        <v>Сыр</v>
      </c>
      <c r="S103" s="92" t="str">
        <f t="shared" si="78"/>
        <v>Зеленый горошек</v>
      </c>
      <c r="T103" s="92" t="str">
        <f t="shared" si="78"/>
        <v>Кукуруза консервирован.</v>
      </c>
      <c r="U103" s="92" t="str">
        <f t="shared" si="78"/>
        <v>Консервы рыбные</v>
      </c>
      <c r="V103" s="92" t="str">
        <f t="shared" si="78"/>
        <v>Огурцы консервирован.</v>
      </c>
      <c r="W103" s="43"/>
      <c r="X103" s="92" t="str">
        <f t="shared" si="78"/>
        <v>Яйцо</v>
      </c>
      <c r="Y103" s="92" t="str">
        <f t="shared" si="78"/>
        <v>Икра кабачковая</v>
      </c>
      <c r="Z103" s="92" t="str">
        <f t="shared" si="78"/>
        <v>Изюм</v>
      </c>
      <c r="AA103" s="92" t="str">
        <f t="shared" si="78"/>
        <v>Курага</v>
      </c>
      <c r="AB103" s="92" t="str">
        <f t="shared" si="78"/>
        <v>Чернослив</v>
      </c>
      <c r="AC103" s="92" t="str">
        <f t="shared" si="78"/>
        <v>Шиповник</v>
      </c>
      <c r="AD103" s="92" t="str">
        <f t="shared" si="78"/>
        <v>Сухофрукты</v>
      </c>
      <c r="AE103" s="92" t="str">
        <f t="shared" si="78"/>
        <v>Ягода свежемороженная</v>
      </c>
      <c r="AF103" s="92" t="str">
        <f t="shared" si="78"/>
        <v>Лимон</v>
      </c>
      <c r="AG103" s="92" t="str">
        <f t="shared" si="78"/>
        <v>Кисель</v>
      </c>
      <c r="AH103" s="92" t="str">
        <f t="shared" si="78"/>
        <v xml:space="preserve">Сок </v>
      </c>
      <c r="AI103" s="92" t="str">
        <f t="shared" si="78"/>
        <v>Макаронные изделия</v>
      </c>
      <c r="AJ103" s="92" t="str">
        <f t="shared" si="78"/>
        <v>Мука</v>
      </c>
      <c r="AK103" s="92" t="str">
        <f t="shared" si="78"/>
        <v>Дрожжи</v>
      </c>
      <c r="AL103" s="92" t="str">
        <f t="shared" si="78"/>
        <v>Печенье</v>
      </c>
      <c r="AM103" s="92" t="str">
        <f t="shared" si="78"/>
        <v>Пряники</v>
      </c>
      <c r="AN103" s="92" t="str">
        <f t="shared" si="78"/>
        <v>Вафли</v>
      </c>
      <c r="AO103" s="92" t="str">
        <f t="shared" si="78"/>
        <v>Конфеты</v>
      </c>
      <c r="AP103" s="92" t="str">
        <f t="shared" si="78"/>
        <v>Повидло Сава</v>
      </c>
      <c r="AQ103" s="92" t="str">
        <f t="shared" si="78"/>
        <v>Крупа геркулес</v>
      </c>
      <c r="AR103" s="92" t="str">
        <f t="shared" si="78"/>
        <v>Крупа горох</v>
      </c>
      <c r="AS103" s="92" t="str">
        <f t="shared" si="78"/>
        <v>Крупа гречневая</v>
      </c>
      <c r="AT103" s="92" t="str">
        <f t="shared" si="78"/>
        <v>Крупа кукурузная</v>
      </c>
      <c r="AU103" s="92" t="str">
        <f t="shared" si="78"/>
        <v>Крупа манная</v>
      </c>
      <c r="AV103" s="92" t="str">
        <f t="shared" si="78"/>
        <v>Крупа перловая</v>
      </c>
      <c r="AW103" s="92" t="str">
        <f t="shared" si="78"/>
        <v>Крупа пшеничная</v>
      </c>
      <c r="AX103" s="92" t="str">
        <f t="shared" si="78"/>
        <v>Крупа пшено</v>
      </c>
      <c r="AY103" s="92" t="str">
        <f t="shared" si="78"/>
        <v>Крупа ячневая</v>
      </c>
      <c r="AZ103" s="92" t="str">
        <f t="shared" si="78"/>
        <v>Рис</v>
      </c>
      <c r="BA103" s="92" t="str">
        <f t="shared" si="78"/>
        <v>Цыпленок бройлер</v>
      </c>
      <c r="BB103" s="92" t="str">
        <f t="shared" si="78"/>
        <v>Филе куриное</v>
      </c>
      <c r="BC103" s="92" t="str">
        <f t="shared" si="78"/>
        <v>Фарш говяжий</v>
      </c>
      <c r="BD103" s="92" t="str">
        <f t="shared" si="78"/>
        <v>Печень куриная</v>
      </c>
      <c r="BE103" s="92" t="str">
        <f t="shared" si="78"/>
        <v>Филе минтая</v>
      </c>
      <c r="BF103" s="92" t="str">
        <f t="shared" si="78"/>
        <v>Филе сельди слабосол.</v>
      </c>
      <c r="BG103" s="92" t="str">
        <f t="shared" si="78"/>
        <v>Картофель</v>
      </c>
      <c r="BH103" s="92" t="str">
        <f t="shared" si="78"/>
        <v>Морковь</v>
      </c>
      <c r="BI103" s="92" t="str">
        <f t="shared" si="78"/>
        <v>Лук</v>
      </c>
      <c r="BJ103" s="92" t="str">
        <f t="shared" si="78"/>
        <v>Капуста</v>
      </c>
      <c r="BK103" s="92" t="str">
        <f t="shared" si="78"/>
        <v>Свекла</v>
      </c>
      <c r="BL103" s="92" t="str">
        <f t="shared" si="78"/>
        <v>Томатная паста</v>
      </c>
      <c r="BM103" s="92" t="str">
        <f t="shared" si="78"/>
        <v>Масло растительное</v>
      </c>
      <c r="BN103" s="92" t="str">
        <f t="shared" si="78"/>
        <v>Соль</v>
      </c>
      <c r="BO103" s="110" t="str">
        <f t="shared" ref="BO103" si="79">BO87</f>
        <v>Аскорбиновая кислота</v>
      </c>
      <c r="BP103" s="98" t="s">
        <v>5</v>
      </c>
      <c r="BQ103" s="98" t="s">
        <v>6</v>
      </c>
    </row>
    <row r="104" spans="1:69" ht="51" customHeight="1" x14ac:dyDescent="0.3">
      <c r="A104" s="89"/>
      <c r="B104" s="7" t="s">
        <v>7</v>
      </c>
      <c r="C104" s="91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43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110"/>
      <c r="BP104" s="98"/>
      <c r="BQ104" s="98"/>
    </row>
    <row r="105" spans="1:69" x14ac:dyDescent="0.3">
      <c r="A105" s="93" t="s">
        <v>23</v>
      </c>
      <c r="B105" s="18" t="str">
        <f>B26</f>
        <v>Картофельное пюре</v>
      </c>
      <c r="C105" s="94">
        <f>$E$6</f>
        <v>29</v>
      </c>
      <c r="D105" s="13">
        <f t="shared" ref="D105:S109" si="80">D26</f>
        <v>0</v>
      </c>
      <c r="E105" s="13">
        <f t="shared" si="80"/>
        <v>0</v>
      </c>
      <c r="F105" s="13">
        <f t="shared" si="80"/>
        <v>0</v>
      </c>
      <c r="G105" s="13">
        <f t="shared" si="80"/>
        <v>0</v>
      </c>
      <c r="H105" s="13">
        <f t="shared" si="80"/>
        <v>0</v>
      </c>
      <c r="I105" s="13">
        <f t="shared" si="80"/>
        <v>0</v>
      </c>
      <c r="J105" s="13">
        <f t="shared" si="80"/>
        <v>0.02</v>
      </c>
      <c r="K105" s="13">
        <f t="shared" si="80"/>
        <v>4.0000000000000001E-3</v>
      </c>
      <c r="L105" s="13">
        <f t="shared" si="80"/>
        <v>0</v>
      </c>
      <c r="M105" s="13">
        <f t="shared" si="80"/>
        <v>0</v>
      </c>
      <c r="N105" s="13">
        <f t="shared" si="80"/>
        <v>0</v>
      </c>
      <c r="O105" s="13">
        <f t="shared" si="80"/>
        <v>0</v>
      </c>
      <c r="P105" s="13">
        <f t="shared" si="80"/>
        <v>0</v>
      </c>
      <c r="Q105" s="13">
        <f t="shared" si="80"/>
        <v>0</v>
      </c>
      <c r="R105" s="13">
        <f t="shared" si="80"/>
        <v>0</v>
      </c>
      <c r="S105" s="13">
        <f t="shared" si="80"/>
        <v>0</v>
      </c>
      <c r="T105" s="13">
        <f>T26</f>
        <v>0</v>
      </c>
      <c r="U105" s="13">
        <f t="shared" ref="U105:AB105" si="81">U26</f>
        <v>0</v>
      </c>
      <c r="V105" s="13">
        <f t="shared" si="81"/>
        <v>0</v>
      </c>
      <c r="W105" s="13">
        <f>W26</f>
        <v>0</v>
      </c>
      <c r="X105" s="13">
        <f t="shared" si="81"/>
        <v>0</v>
      </c>
      <c r="Y105" s="13">
        <f t="shared" si="81"/>
        <v>0</v>
      </c>
      <c r="Z105" s="13">
        <f t="shared" si="81"/>
        <v>0</v>
      </c>
      <c r="AA105" s="13">
        <f t="shared" si="81"/>
        <v>0</v>
      </c>
      <c r="AB105" s="13">
        <f t="shared" si="81"/>
        <v>0</v>
      </c>
      <c r="AC105" s="13">
        <f>AC26</f>
        <v>0</v>
      </c>
      <c r="AD105" s="13">
        <f t="shared" ref="AD105:BN109" si="82">AD26</f>
        <v>0</v>
      </c>
      <c r="AE105" s="13">
        <f t="shared" si="82"/>
        <v>0</v>
      </c>
      <c r="AF105" s="13">
        <f t="shared" si="82"/>
        <v>0</v>
      </c>
      <c r="AG105" s="13">
        <f t="shared" si="82"/>
        <v>0</v>
      </c>
      <c r="AH105" s="13">
        <f t="shared" si="82"/>
        <v>0</v>
      </c>
      <c r="AI105" s="13">
        <f t="shared" si="82"/>
        <v>0</v>
      </c>
      <c r="AJ105" s="13">
        <f t="shared" si="82"/>
        <v>0</v>
      </c>
      <c r="AK105" s="13">
        <f t="shared" si="82"/>
        <v>0</v>
      </c>
      <c r="AL105" s="13">
        <f t="shared" si="82"/>
        <v>0</v>
      </c>
      <c r="AM105" s="13">
        <f t="shared" si="82"/>
        <v>0</v>
      </c>
      <c r="AN105" s="13">
        <f t="shared" si="82"/>
        <v>0</v>
      </c>
      <c r="AO105" s="13">
        <f t="shared" si="82"/>
        <v>0</v>
      </c>
      <c r="AP105" s="13">
        <f t="shared" si="82"/>
        <v>0</v>
      </c>
      <c r="AQ105" s="13">
        <f t="shared" si="82"/>
        <v>0</v>
      </c>
      <c r="AR105" s="13">
        <f t="shared" si="82"/>
        <v>0</v>
      </c>
      <c r="AS105" s="13">
        <f t="shared" si="82"/>
        <v>0</v>
      </c>
      <c r="AT105" s="13">
        <f t="shared" si="82"/>
        <v>0</v>
      </c>
      <c r="AU105" s="13">
        <f t="shared" si="82"/>
        <v>0</v>
      </c>
      <c r="AV105" s="13">
        <f t="shared" si="82"/>
        <v>0</v>
      </c>
      <c r="AW105" s="13">
        <f t="shared" si="82"/>
        <v>0</v>
      </c>
      <c r="AX105" s="13">
        <f t="shared" si="82"/>
        <v>0</v>
      </c>
      <c r="AY105" s="13">
        <f t="shared" si="82"/>
        <v>0</v>
      </c>
      <c r="AZ105" s="13">
        <f t="shared" si="82"/>
        <v>0</v>
      </c>
      <c r="BA105" s="13">
        <f t="shared" si="82"/>
        <v>0</v>
      </c>
      <c r="BB105" s="13">
        <f t="shared" si="82"/>
        <v>0</v>
      </c>
      <c r="BC105" s="13">
        <f t="shared" si="82"/>
        <v>0</v>
      </c>
      <c r="BD105" s="13">
        <f t="shared" si="82"/>
        <v>0</v>
      </c>
      <c r="BE105" s="13">
        <f t="shared" si="82"/>
        <v>0</v>
      </c>
      <c r="BF105" s="13">
        <f t="shared" si="82"/>
        <v>0</v>
      </c>
      <c r="BG105" s="13">
        <f t="shared" si="82"/>
        <v>0.17</v>
      </c>
      <c r="BH105" s="13">
        <f t="shared" si="82"/>
        <v>0</v>
      </c>
      <c r="BI105" s="13">
        <f t="shared" si="82"/>
        <v>0</v>
      </c>
      <c r="BJ105" s="13">
        <f t="shared" si="82"/>
        <v>0</v>
      </c>
      <c r="BK105" s="13">
        <f t="shared" si="82"/>
        <v>0</v>
      </c>
      <c r="BL105" s="13">
        <f t="shared" si="82"/>
        <v>0</v>
      </c>
      <c r="BM105" s="13">
        <f t="shared" si="82"/>
        <v>0</v>
      </c>
      <c r="BN105" s="13">
        <f t="shared" si="82"/>
        <v>0</v>
      </c>
      <c r="BO105" s="80">
        <f t="shared" ref="BO105" si="83">BO26</f>
        <v>0</v>
      </c>
    </row>
    <row r="106" spans="1:69" x14ac:dyDescent="0.3">
      <c r="A106" s="93"/>
      <c r="B106" s="18" t="str">
        <f>B27</f>
        <v>Огурчик свежий</v>
      </c>
      <c r="C106" s="95"/>
      <c r="D106" s="13">
        <f t="shared" si="80"/>
        <v>0</v>
      </c>
      <c r="E106" s="13">
        <f t="shared" si="80"/>
        <v>0</v>
      </c>
      <c r="F106" s="13">
        <f t="shared" si="80"/>
        <v>0</v>
      </c>
      <c r="G106" s="13">
        <f t="shared" si="80"/>
        <v>0</v>
      </c>
      <c r="H106" s="13">
        <f t="shared" si="80"/>
        <v>0</v>
      </c>
      <c r="I106" s="13">
        <f t="shared" si="80"/>
        <v>0</v>
      </c>
      <c r="J106" s="13">
        <f t="shared" si="80"/>
        <v>0</v>
      </c>
      <c r="K106" s="13">
        <f t="shared" si="80"/>
        <v>0</v>
      </c>
      <c r="L106" s="13">
        <f t="shared" si="80"/>
        <v>0</v>
      </c>
      <c r="M106" s="13">
        <f t="shared" si="80"/>
        <v>0</v>
      </c>
      <c r="N106" s="13">
        <f t="shared" si="80"/>
        <v>0</v>
      </c>
      <c r="O106" s="13">
        <f t="shared" si="80"/>
        <v>0</v>
      </c>
      <c r="P106" s="13">
        <f t="shared" si="80"/>
        <v>0</v>
      </c>
      <c r="Q106" s="13">
        <f t="shared" si="80"/>
        <v>0</v>
      </c>
      <c r="R106" s="13">
        <f t="shared" si="80"/>
        <v>0</v>
      </c>
      <c r="S106" s="13">
        <f t="shared" si="80"/>
        <v>0</v>
      </c>
      <c r="T106" s="13">
        <f t="shared" ref="T106:AF109" si="84">T27</f>
        <v>0</v>
      </c>
      <c r="U106" s="13">
        <f t="shared" si="84"/>
        <v>0</v>
      </c>
      <c r="V106" s="13">
        <f t="shared" si="84"/>
        <v>0</v>
      </c>
      <c r="W106" s="13">
        <f>W27</f>
        <v>3.5000000000000003E-2</v>
      </c>
      <c r="X106" s="13">
        <f t="shared" si="84"/>
        <v>0</v>
      </c>
      <c r="Y106" s="13">
        <f t="shared" si="84"/>
        <v>0</v>
      </c>
      <c r="Z106" s="13">
        <f t="shared" si="84"/>
        <v>0</v>
      </c>
      <c r="AA106" s="13">
        <f t="shared" si="84"/>
        <v>0</v>
      </c>
      <c r="AB106" s="13">
        <f t="shared" si="84"/>
        <v>0</v>
      </c>
      <c r="AC106" s="13">
        <f t="shared" si="84"/>
        <v>0</v>
      </c>
      <c r="AD106" s="13">
        <f t="shared" si="84"/>
        <v>0</v>
      </c>
      <c r="AE106" s="13">
        <f t="shared" si="84"/>
        <v>0</v>
      </c>
      <c r="AF106" s="13">
        <f t="shared" si="84"/>
        <v>0</v>
      </c>
      <c r="AG106" s="13">
        <f t="shared" si="82"/>
        <v>0</v>
      </c>
      <c r="AH106" s="13">
        <f t="shared" si="82"/>
        <v>0</v>
      </c>
      <c r="AI106" s="13">
        <f t="shared" si="82"/>
        <v>0</v>
      </c>
      <c r="AJ106" s="13">
        <f t="shared" si="82"/>
        <v>0</v>
      </c>
      <c r="AK106" s="13">
        <f t="shared" si="82"/>
        <v>0</v>
      </c>
      <c r="AL106" s="13">
        <f t="shared" si="82"/>
        <v>0</v>
      </c>
      <c r="AM106" s="13">
        <f t="shared" si="82"/>
        <v>0</v>
      </c>
      <c r="AN106" s="13">
        <f t="shared" si="82"/>
        <v>0</v>
      </c>
      <c r="AO106" s="13">
        <f t="shared" si="82"/>
        <v>0</v>
      </c>
      <c r="AP106" s="13">
        <f t="shared" si="82"/>
        <v>0</v>
      </c>
      <c r="AQ106" s="13">
        <f t="shared" si="82"/>
        <v>0</v>
      </c>
      <c r="AR106" s="13">
        <f t="shared" si="82"/>
        <v>0</v>
      </c>
      <c r="AS106" s="13">
        <f t="shared" si="82"/>
        <v>0</v>
      </c>
      <c r="AT106" s="13">
        <f t="shared" si="82"/>
        <v>0</v>
      </c>
      <c r="AU106" s="13">
        <f t="shared" si="82"/>
        <v>0</v>
      </c>
      <c r="AV106" s="13">
        <f t="shared" si="82"/>
        <v>0</v>
      </c>
      <c r="AW106" s="13">
        <f t="shared" si="82"/>
        <v>0</v>
      </c>
      <c r="AX106" s="13">
        <f t="shared" si="82"/>
        <v>0</v>
      </c>
      <c r="AY106" s="13">
        <f t="shared" si="82"/>
        <v>0</v>
      </c>
      <c r="AZ106" s="13">
        <f t="shared" si="82"/>
        <v>0</v>
      </c>
      <c r="BA106" s="13">
        <f t="shared" si="82"/>
        <v>0</v>
      </c>
      <c r="BB106" s="13">
        <f t="shared" si="82"/>
        <v>0</v>
      </c>
      <c r="BC106" s="13">
        <f t="shared" si="82"/>
        <v>0</v>
      </c>
      <c r="BD106" s="13">
        <f t="shared" si="82"/>
        <v>0</v>
      </c>
      <c r="BE106" s="13">
        <f t="shared" si="82"/>
        <v>0</v>
      </c>
      <c r="BF106" s="13">
        <f t="shared" si="82"/>
        <v>0</v>
      </c>
      <c r="BG106" s="13">
        <f t="shared" si="82"/>
        <v>0</v>
      </c>
      <c r="BH106" s="13">
        <f t="shared" si="82"/>
        <v>0</v>
      </c>
      <c r="BI106" s="13">
        <f t="shared" si="82"/>
        <v>0</v>
      </c>
      <c r="BJ106" s="13">
        <f t="shared" si="82"/>
        <v>0</v>
      </c>
      <c r="BK106" s="13">
        <f t="shared" si="82"/>
        <v>0</v>
      </c>
      <c r="BL106" s="13">
        <f t="shared" si="82"/>
        <v>0</v>
      </c>
      <c r="BM106" s="13">
        <f t="shared" si="82"/>
        <v>0</v>
      </c>
      <c r="BN106" s="13">
        <f t="shared" si="82"/>
        <v>0</v>
      </c>
      <c r="BO106" s="80">
        <f t="shared" ref="BO106" si="85">BO27</f>
        <v>0</v>
      </c>
    </row>
    <row r="107" spans="1:69" x14ac:dyDescent="0.3">
      <c r="A107" s="93"/>
      <c r="B107" s="18" t="str">
        <f>B28</f>
        <v>Чай с лимоном</v>
      </c>
      <c r="C107" s="95"/>
      <c r="D107" s="13">
        <f t="shared" si="80"/>
        <v>0</v>
      </c>
      <c r="E107" s="13">
        <f t="shared" si="80"/>
        <v>0</v>
      </c>
      <c r="F107" s="13">
        <f t="shared" si="80"/>
        <v>0.01</v>
      </c>
      <c r="G107" s="13">
        <f t="shared" si="80"/>
        <v>5.0000000000000001E-4</v>
      </c>
      <c r="H107" s="13">
        <f t="shared" si="80"/>
        <v>0</v>
      </c>
      <c r="I107" s="13">
        <f t="shared" si="80"/>
        <v>0</v>
      </c>
      <c r="J107" s="13">
        <f t="shared" si="80"/>
        <v>0</v>
      </c>
      <c r="K107" s="13">
        <f t="shared" si="80"/>
        <v>0</v>
      </c>
      <c r="L107" s="13">
        <f t="shared" si="80"/>
        <v>0</v>
      </c>
      <c r="M107" s="13">
        <f t="shared" si="80"/>
        <v>0</v>
      </c>
      <c r="N107" s="13">
        <f t="shared" si="80"/>
        <v>0</v>
      </c>
      <c r="O107" s="13">
        <f t="shared" si="80"/>
        <v>0</v>
      </c>
      <c r="P107" s="13">
        <f t="shared" si="80"/>
        <v>0</v>
      </c>
      <c r="Q107" s="13">
        <f t="shared" si="80"/>
        <v>0</v>
      </c>
      <c r="R107" s="13">
        <f t="shared" si="80"/>
        <v>0</v>
      </c>
      <c r="S107" s="13">
        <f t="shared" si="80"/>
        <v>0</v>
      </c>
      <c r="T107" s="13">
        <f t="shared" si="84"/>
        <v>0</v>
      </c>
      <c r="U107" s="13">
        <f t="shared" si="84"/>
        <v>0</v>
      </c>
      <c r="V107" s="13">
        <f t="shared" si="84"/>
        <v>0</v>
      </c>
      <c r="W107" s="13">
        <f>W28</f>
        <v>0</v>
      </c>
      <c r="X107" s="13">
        <f t="shared" si="84"/>
        <v>0</v>
      </c>
      <c r="Y107" s="13">
        <f t="shared" si="84"/>
        <v>0</v>
      </c>
      <c r="Z107" s="13">
        <f t="shared" si="84"/>
        <v>0</v>
      </c>
      <c r="AA107" s="13">
        <f t="shared" si="84"/>
        <v>0</v>
      </c>
      <c r="AB107" s="13">
        <f t="shared" si="84"/>
        <v>0</v>
      </c>
      <c r="AC107" s="13">
        <f t="shared" si="84"/>
        <v>0</v>
      </c>
      <c r="AD107" s="13">
        <f t="shared" si="84"/>
        <v>0</v>
      </c>
      <c r="AE107" s="13">
        <f t="shared" si="84"/>
        <v>0</v>
      </c>
      <c r="AF107" s="13">
        <f t="shared" si="84"/>
        <v>5.0000000000000001E-3</v>
      </c>
      <c r="AG107" s="13">
        <f t="shared" si="82"/>
        <v>0</v>
      </c>
      <c r="AH107" s="13">
        <f t="shared" si="82"/>
        <v>0</v>
      </c>
      <c r="AI107" s="13">
        <f t="shared" si="82"/>
        <v>0</v>
      </c>
      <c r="AJ107" s="13">
        <f t="shared" si="82"/>
        <v>0</v>
      </c>
      <c r="AK107" s="13">
        <f t="shared" si="82"/>
        <v>0</v>
      </c>
      <c r="AL107" s="13">
        <f t="shared" si="82"/>
        <v>0</v>
      </c>
      <c r="AM107" s="13">
        <f t="shared" si="82"/>
        <v>0</v>
      </c>
      <c r="AN107" s="13">
        <f t="shared" si="82"/>
        <v>0</v>
      </c>
      <c r="AO107" s="13">
        <f t="shared" si="82"/>
        <v>0</v>
      </c>
      <c r="AP107" s="13">
        <f t="shared" si="82"/>
        <v>0</v>
      </c>
      <c r="AQ107" s="13">
        <f t="shared" si="82"/>
        <v>0</v>
      </c>
      <c r="AR107" s="13">
        <f t="shared" si="82"/>
        <v>0</v>
      </c>
      <c r="AS107" s="13">
        <f t="shared" si="82"/>
        <v>0</v>
      </c>
      <c r="AT107" s="13">
        <f t="shared" si="82"/>
        <v>0</v>
      </c>
      <c r="AU107" s="13">
        <f t="shared" si="82"/>
        <v>0</v>
      </c>
      <c r="AV107" s="13">
        <f t="shared" si="82"/>
        <v>0</v>
      </c>
      <c r="AW107" s="13">
        <f t="shared" si="82"/>
        <v>0</v>
      </c>
      <c r="AX107" s="13">
        <f t="shared" si="82"/>
        <v>0</v>
      </c>
      <c r="AY107" s="13">
        <f t="shared" si="82"/>
        <v>0</v>
      </c>
      <c r="AZ107" s="13">
        <f t="shared" si="82"/>
        <v>0</v>
      </c>
      <c r="BA107" s="13">
        <f t="shared" si="82"/>
        <v>0</v>
      </c>
      <c r="BB107" s="13">
        <f t="shared" si="82"/>
        <v>0</v>
      </c>
      <c r="BC107" s="13">
        <f t="shared" si="82"/>
        <v>0</v>
      </c>
      <c r="BD107" s="13">
        <f t="shared" si="82"/>
        <v>0</v>
      </c>
      <c r="BE107" s="13">
        <f t="shared" si="82"/>
        <v>0</v>
      </c>
      <c r="BF107" s="13">
        <f t="shared" si="82"/>
        <v>0</v>
      </c>
      <c r="BG107" s="13">
        <f t="shared" si="82"/>
        <v>0</v>
      </c>
      <c r="BH107" s="13">
        <f t="shared" si="82"/>
        <v>0</v>
      </c>
      <c r="BI107" s="13">
        <f t="shared" si="82"/>
        <v>0</v>
      </c>
      <c r="BJ107" s="13">
        <f t="shared" si="82"/>
        <v>0</v>
      </c>
      <c r="BK107" s="13">
        <f t="shared" si="82"/>
        <v>0</v>
      </c>
      <c r="BL107" s="13">
        <f t="shared" si="82"/>
        <v>0</v>
      </c>
      <c r="BM107" s="13">
        <f t="shared" si="82"/>
        <v>0</v>
      </c>
      <c r="BN107" s="13">
        <f t="shared" si="82"/>
        <v>0</v>
      </c>
      <c r="BO107" s="80">
        <f t="shared" ref="BO107" si="86">BO28</f>
        <v>0</v>
      </c>
    </row>
    <row r="108" spans="1:69" x14ac:dyDescent="0.3">
      <c r="A108" s="93"/>
      <c r="B108" s="18" t="str">
        <f>B29</f>
        <v>Хлеб пшеничный</v>
      </c>
      <c r="C108" s="95"/>
      <c r="D108" s="13">
        <f t="shared" si="80"/>
        <v>0.02</v>
      </c>
      <c r="E108" s="13">
        <f t="shared" si="80"/>
        <v>0</v>
      </c>
      <c r="F108" s="13">
        <f t="shared" si="80"/>
        <v>0</v>
      </c>
      <c r="G108" s="13">
        <f t="shared" si="80"/>
        <v>0</v>
      </c>
      <c r="H108" s="13">
        <f t="shared" si="80"/>
        <v>0</v>
      </c>
      <c r="I108" s="13">
        <f t="shared" si="80"/>
        <v>0</v>
      </c>
      <c r="J108" s="13">
        <f t="shared" si="80"/>
        <v>0</v>
      </c>
      <c r="K108" s="13">
        <f t="shared" si="80"/>
        <v>0</v>
      </c>
      <c r="L108" s="13">
        <f t="shared" si="80"/>
        <v>0</v>
      </c>
      <c r="M108" s="13">
        <f t="shared" si="80"/>
        <v>0</v>
      </c>
      <c r="N108" s="13">
        <f t="shared" si="80"/>
        <v>0</v>
      </c>
      <c r="O108" s="13">
        <f t="shared" si="80"/>
        <v>0</v>
      </c>
      <c r="P108" s="13">
        <f t="shared" si="80"/>
        <v>0</v>
      </c>
      <c r="Q108" s="13">
        <f t="shared" si="80"/>
        <v>0</v>
      </c>
      <c r="R108" s="13">
        <f t="shared" si="80"/>
        <v>0</v>
      </c>
      <c r="S108" s="13">
        <f t="shared" si="80"/>
        <v>0</v>
      </c>
      <c r="T108" s="13">
        <f t="shared" si="84"/>
        <v>0</v>
      </c>
      <c r="U108" s="13">
        <f t="shared" si="84"/>
        <v>0</v>
      </c>
      <c r="V108" s="13">
        <f t="shared" si="84"/>
        <v>0</v>
      </c>
      <c r="W108" s="13">
        <f>W29</f>
        <v>0</v>
      </c>
      <c r="X108" s="13">
        <f t="shared" si="84"/>
        <v>0</v>
      </c>
      <c r="Y108" s="13">
        <f t="shared" si="84"/>
        <v>0</v>
      </c>
      <c r="Z108" s="13">
        <f t="shared" si="84"/>
        <v>0</v>
      </c>
      <c r="AA108" s="13">
        <f t="shared" si="84"/>
        <v>0</v>
      </c>
      <c r="AB108" s="13">
        <f t="shared" si="84"/>
        <v>0</v>
      </c>
      <c r="AC108" s="13">
        <f t="shared" si="84"/>
        <v>0</v>
      </c>
      <c r="AD108" s="13">
        <f t="shared" si="84"/>
        <v>0</v>
      </c>
      <c r="AE108" s="13">
        <f t="shared" si="84"/>
        <v>0</v>
      </c>
      <c r="AF108" s="13">
        <f t="shared" si="84"/>
        <v>0</v>
      </c>
      <c r="AG108" s="13">
        <f t="shared" si="82"/>
        <v>0</v>
      </c>
      <c r="AH108" s="13">
        <f t="shared" si="82"/>
        <v>0</v>
      </c>
      <c r="AI108" s="13">
        <f t="shared" si="82"/>
        <v>0</v>
      </c>
      <c r="AJ108" s="13">
        <f t="shared" si="82"/>
        <v>0</v>
      </c>
      <c r="AK108" s="13">
        <f t="shared" si="82"/>
        <v>0</v>
      </c>
      <c r="AL108" s="13">
        <f t="shared" si="82"/>
        <v>0</v>
      </c>
      <c r="AM108" s="13">
        <f t="shared" si="82"/>
        <v>0</v>
      </c>
      <c r="AN108" s="13">
        <f t="shared" si="82"/>
        <v>0</v>
      </c>
      <c r="AO108" s="13">
        <f t="shared" si="82"/>
        <v>0</v>
      </c>
      <c r="AP108" s="13">
        <f t="shared" si="82"/>
        <v>0</v>
      </c>
      <c r="AQ108" s="13">
        <f t="shared" si="82"/>
        <v>0</v>
      </c>
      <c r="AR108" s="13">
        <f t="shared" si="82"/>
        <v>0</v>
      </c>
      <c r="AS108" s="13">
        <f t="shared" si="82"/>
        <v>0</v>
      </c>
      <c r="AT108" s="13">
        <f t="shared" si="82"/>
        <v>0</v>
      </c>
      <c r="AU108" s="13">
        <f t="shared" si="82"/>
        <v>0</v>
      </c>
      <c r="AV108" s="13">
        <f t="shared" si="82"/>
        <v>0</v>
      </c>
      <c r="AW108" s="13">
        <f t="shared" si="82"/>
        <v>0</v>
      </c>
      <c r="AX108" s="13">
        <f t="shared" si="82"/>
        <v>0</v>
      </c>
      <c r="AY108" s="13">
        <f t="shared" si="82"/>
        <v>0</v>
      </c>
      <c r="AZ108" s="13">
        <f t="shared" si="82"/>
        <v>0</v>
      </c>
      <c r="BA108" s="13">
        <f t="shared" si="82"/>
        <v>0</v>
      </c>
      <c r="BB108" s="13">
        <f t="shared" si="82"/>
        <v>0</v>
      </c>
      <c r="BC108" s="13">
        <f t="shared" si="82"/>
        <v>0</v>
      </c>
      <c r="BD108" s="13">
        <f t="shared" si="82"/>
        <v>0</v>
      </c>
      <c r="BE108" s="13">
        <f t="shared" si="82"/>
        <v>0</v>
      </c>
      <c r="BF108" s="13">
        <f t="shared" si="82"/>
        <v>0</v>
      </c>
      <c r="BG108" s="13">
        <f t="shared" si="82"/>
        <v>0</v>
      </c>
      <c r="BH108" s="13">
        <f t="shared" si="82"/>
        <v>0</v>
      </c>
      <c r="BI108" s="13">
        <f t="shared" si="82"/>
        <v>0</v>
      </c>
      <c r="BJ108" s="13">
        <f t="shared" si="82"/>
        <v>0</v>
      </c>
      <c r="BK108" s="13">
        <f t="shared" si="82"/>
        <v>0</v>
      </c>
      <c r="BL108" s="13">
        <f t="shared" si="82"/>
        <v>0</v>
      </c>
      <c r="BM108" s="13">
        <f t="shared" si="82"/>
        <v>0</v>
      </c>
      <c r="BN108" s="13">
        <f t="shared" si="82"/>
        <v>0</v>
      </c>
      <c r="BO108" s="80">
        <f t="shared" ref="BO108" si="87">BO29</f>
        <v>0</v>
      </c>
    </row>
    <row r="109" spans="1:69" x14ac:dyDescent="0.3">
      <c r="A109" s="93"/>
      <c r="B109" s="18">
        <f>B30</f>
        <v>0</v>
      </c>
      <c r="C109" s="96"/>
      <c r="D109" s="13">
        <f t="shared" si="80"/>
        <v>0</v>
      </c>
      <c r="E109" s="13">
        <f t="shared" si="80"/>
        <v>0</v>
      </c>
      <c r="F109" s="13">
        <f t="shared" si="80"/>
        <v>0</v>
      </c>
      <c r="G109" s="13">
        <f t="shared" si="80"/>
        <v>0</v>
      </c>
      <c r="H109" s="13">
        <f t="shared" si="80"/>
        <v>0</v>
      </c>
      <c r="I109" s="13">
        <f t="shared" si="80"/>
        <v>0</v>
      </c>
      <c r="J109" s="13">
        <f t="shared" si="80"/>
        <v>0</v>
      </c>
      <c r="K109" s="13">
        <f t="shared" si="80"/>
        <v>0</v>
      </c>
      <c r="L109" s="13">
        <f t="shared" si="80"/>
        <v>0</v>
      </c>
      <c r="M109" s="13">
        <f t="shared" si="80"/>
        <v>0</v>
      </c>
      <c r="N109" s="13">
        <f t="shared" si="80"/>
        <v>0</v>
      </c>
      <c r="O109" s="13">
        <f t="shared" si="80"/>
        <v>0</v>
      </c>
      <c r="P109" s="13">
        <f t="shared" si="80"/>
        <v>0</v>
      </c>
      <c r="Q109" s="13">
        <f t="shared" si="80"/>
        <v>0</v>
      </c>
      <c r="R109" s="13">
        <f t="shared" si="80"/>
        <v>0</v>
      </c>
      <c r="S109" s="13">
        <f t="shared" si="80"/>
        <v>0</v>
      </c>
      <c r="T109" s="13">
        <f t="shared" si="84"/>
        <v>0</v>
      </c>
      <c r="U109" s="13">
        <f t="shared" si="84"/>
        <v>0</v>
      </c>
      <c r="V109" s="13">
        <f t="shared" si="84"/>
        <v>0</v>
      </c>
      <c r="W109" s="13">
        <f>W30</f>
        <v>0</v>
      </c>
      <c r="X109" s="13">
        <f t="shared" si="84"/>
        <v>0</v>
      </c>
      <c r="Y109" s="13">
        <f t="shared" si="84"/>
        <v>0</v>
      </c>
      <c r="Z109" s="13">
        <f t="shared" si="84"/>
        <v>0</v>
      </c>
      <c r="AA109" s="13">
        <f t="shared" si="84"/>
        <v>0</v>
      </c>
      <c r="AB109" s="13">
        <f t="shared" si="84"/>
        <v>0</v>
      </c>
      <c r="AC109" s="13">
        <f t="shared" si="84"/>
        <v>0</v>
      </c>
      <c r="AD109" s="13">
        <f t="shared" si="84"/>
        <v>0</v>
      </c>
      <c r="AE109" s="13">
        <f t="shared" si="84"/>
        <v>0</v>
      </c>
      <c r="AF109" s="13">
        <f t="shared" si="84"/>
        <v>0</v>
      </c>
      <c r="AG109" s="13">
        <f t="shared" si="82"/>
        <v>0</v>
      </c>
      <c r="AH109" s="13">
        <f t="shared" si="82"/>
        <v>0</v>
      </c>
      <c r="AI109" s="13">
        <f t="shared" si="82"/>
        <v>0</v>
      </c>
      <c r="AJ109" s="13">
        <f t="shared" si="82"/>
        <v>0</v>
      </c>
      <c r="AK109" s="13">
        <f t="shared" si="82"/>
        <v>0</v>
      </c>
      <c r="AL109" s="13">
        <f t="shared" si="82"/>
        <v>0</v>
      </c>
      <c r="AM109" s="13">
        <f t="shared" si="82"/>
        <v>0</v>
      </c>
      <c r="AN109" s="13">
        <f t="shared" si="82"/>
        <v>0</v>
      </c>
      <c r="AO109" s="13">
        <f t="shared" si="82"/>
        <v>0</v>
      </c>
      <c r="AP109" s="13">
        <f t="shared" si="82"/>
        <v>0</v>
      </c>
      <c r="AQ109" s="13">
        <f t="shared" si="82"/>
        <v>0</v>
      </c>
      <c r="AR109" s="13">
        <f t="shared" si="82"/>
        <v>0</v>
      </c>
      <c r="AS109" s="13">
        <f t="shared" si="82"/>
        <v>0</v>
      </c>
      <c r="AT109" s="13">
        <f t="shared" si="82"/>
        <v>0</v>
      </c>
      <c r="AU109" s="13">
        <f t="shared" si="82"/>
        <v>0</v>
      </c>
      <c r="AV109" s="13">
        <f t="shared" si="82"/>
        <v>0</v>
      </c>
      <c r="AW109" s="13">
        <f t="shared" si="82"/>
        <v>0</v>
      </c>
      <c r="AX109" s="13">
        <f t="shared" si="82"/>
        <v>0</v>
      </c>
      <c r="AY109" s="13">
        <f t="shared" si="82"/>
        <v>0</v>
      </c>
      <c r="AZ109" s="13">
        <f t="shared" si="82"/>
        <v>0</v>
      </c>
      <c r="BA109" s="13">
        <f t="shared" si="82"/>
        <v>0</v>
      </c>
      <c r="BB109" s="13">
        <f t="shared" si="82"/>
        <v>0</v>
      </c>
      <c r="BC109" s="13">
        <f t="shared" si="82"/>
        <v>0</v>
      </c>
      <c r="BD109" s="13">
        <f t="shared" si="82"/>
        <v>0</v>
      </c>
      <c r="BE109" s="13">
        <f t="shared" si="82"/>
        <v>0</v>
      </c>
      <c r="BF109" s="13">
        <f t="shared" si="82"/>
        <v>0</v>
      </c>
      <c r="BG109" s="13">
        <f t="shared" si="82"/>
        <v>0</v>
      </c>
      <c r="BH109" s="13">
        <f t="shared" si="82"/>
        <v>0</v>
      </c>
      <c r="BI109" s="13">
        <f t="shared" si="82"/>
        <v>0</v>
      </c>
      <c r="BJ109" s="13">
        <f t="shared" si="82"/>
        <v>0</v>
      </c>
      <c r="BK109" s="13">
        <f t="shared" si="82"/>
        <v>0</v>
      </c>
      <c r="BL109" s="13">
        <f t="shared" si="82"/>
        <v>0</v>
      </c>
      <c r="BM109" s="13">
        <f t="shared" si="82"/>
        <v>0</v>
      </c>
      <c r="BN109" s="13">
        <f t="shared" si="82"/>
        <v>0</v>
      </c>
      <c r="BO109" s="80">
        <f t="shared" ref="BO109" si="88">BO30</f>
        <v>0</v>
      </c>
      <c r="BP109" s="45"/>
    </row>
    <row r="110" spans="1:69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N110" si="89">SUM(E105:E109)</f>
        <v>0</v>
      </c>
      <c r="F110" s="33">
        <f t="shared" si="89"/>
        <v>0.01</v>
      </c>
      <c r="G110" s="33">
        <f t="shared" si="89"/>
        <v>5.0000000000000001E-4</v>
      </c>
      <c r="H110" s="33">
        <f t="shared" si="89"/>
        <v>0</v>
      </c>
      <c r="I110" s="33">
        <f t="shared" si="89"/>
        <v>0</v>
      </c>
      <c r="J110" s="33">
        <f t="shared" si="89"/>
        <v>0.02</v>
      </c>
      <c r="K110" s="33">
        <f t="shared" si="89"/>
        <v>4.0000000000000001E-3</v>
      </c>
      <c r="L110" s="33">
        <f t="shared" si="89"/>
        <v>0</v>
      </c>
      <c r="M110" s="33">
        <f t="shared" si="89"/>
        <v>0</v>
      </c>
      <c r="N110" s="33">
        <f t="shared" si="89"/>
        <v>0</v>
      </c>
      <c r="O110" s="33">
        <f t="shared" si="89"/>
        <v>0</v>
      </c>
      <c r="P110" s="33">
        <f t="shared" si="89"/>
        <v>0</v>
      </c>
      <c r="Q110" s="33">
        <f t="shared" si="89"/>
        <v>0</v>
      </c>
      <c r="R110" s="33">
        <f t="shared" si="89"/>
        <v>0</v>
      </c>
      <c r="S110" s="33">
        <f t="shared" si="89"/>
        <v>0</v>
      </c>
      <c r="T110" s="33">
        <f t="shared" si="89"/>
        <v>0</v>
      </c>
      <c r="U110" s="33">
        <f t="shared" si="89"/>
        <v>0</v>
      </c>
      <c r="V110" s="33">
        <f t="shared" si="89"/>
        <v>0</v>
      </c>
      <c r="W110" s="33">
        <f>SUM(W105:W109)</f>
        <v>3.5000000000000003E-2</v>
      </c>
      <c r="X110" s="33">
        <f t="shared" si="89"/>
        <v>0</v>
      </c>
      <c r="Y110" s="33">
        <f t="shared" si="89"/>
        <v>0</v>
      </c>
      <c r="Z110" s="33">
        <f t="shared" si="89"/>
        <v>0</v>
      </c>
      <c r="AA110" s="33">
        <f t="shared" si="89"/>
        <v>0</v>
      </c>
      <c r="AB110" s="33">
        <f t="shared" si="89"/>
        <v>0</v>
      </c>
      <c r="AC110" s="33">
        <f t="shared" si="89"/>
        <v>0</v>
      </c>
      <c r="AD110" s="33">
        <f t="shared" si="89"/>
        <v>0</v>
      </c>
      <c r="AE110" s="33">
        <f t="shared" si="89"/>
        <v>0</v>
      </c>
      <c r="AF110" s="33">
        <f t="shared" si="89"/>
        <v>5.0000000000000001E-3</v>
      </c>
      <c r="AG110" s="33">
        <f t="shared" si="89"/>
        <v>0</v>
      </c>
      <c r="AH110" s="33">
        <f t="shared" si="89"/>
        <v>0</v>
      </c>
      <c r="AI110" s="33">
        <f t="shared" si="89"/>
        <v>0</v>
      </c>
      <c r="AJ110" s="33">
        <f t="shared" si="89"/>
        <v>0</v>
      </c>
      <c r="AK110" s="33">
        <f t="shared" si="89"/>
        <v>0</v>
      </c>
      <c r="AL110" s="33">
        <f t="shared" si="89"/>
        <v>0</v>
      </c>
      <c r="AM110" s="33">
        <f t="shared" si="89"/>
        <v>0</v>
      </c>
      <c r="AN110" s="33">
        <f t="shared" si="89"/>
        <v>0</v>
      </c>
      <c r="AO110" s="33">
        <f t="shared" si="89"/>
        <v>0</v>
      </c>
      <c r="AP110" s="33">
        <f t="shared" si="89"/>
        <v>0</v>
      </c>
      <c r="AQ110" s="33">
        <f t="shared" si="89"/>
        <v>0</v>
      </c>
      <c r="AR110" s="33">
        <f t="shared" si="89"/>
        <v>0</v>
      </c>
      <c r="AS110" s="33">
        <f t="shared" si="89"/>
        <v>0</v>
      </c>
      <c r="AT110" s="33">
        <f t="shared" si="89"/>
        <v>0</v>
      </c>
      <c r="AU110" s="33">
        <f t="shared" si="89"/>
        <v>0</v>
      </c>
      <c r="AV110" s="33">
        <f t="shared" si="89"/>
        <v>0</v>
      </c>
      <c r="AW110" s="33">
        <f t="shared" si="89"/>
        <v>0</v>
      </c>
      <c r="AX110" s="33">
        <f t="shared" si="89"/>
        <v>0</v>
      </c>
      <c r="AY110" s="33">
        <f t="shared" si="89"/>
        <v>0</v>
      </c>
      <c r="AZ110" s="33">
        <f t="shared" si="89"/>
        <v>0</v>
      </c>
      <c r="BA110" s="33">
        <f t="shared" si="89"/>
        <v>0</v>
      </c>
      <c r="BB110" s="33">
        <f t="shared" si="89"/>
        <v>0</v>
      </c>
      <c r="BC110" s="33">
        <f t="shared" si="89"/>
        <v>0</v>
      </c>
      <c r="BD110" s="33">
        <f t="shared" si="89"/>
        <v>0</v>
      </c>
      <c r="BE110" s="33">
        <f t="shared" si="89"/>
        <v>0</v>
      </c>
      <c r="BF110" s="33">
        <f t="shared" si="89"/>
        <v>0</v>
      </c>
      <c r="BG110" s="33">
        <f t="shared" si="89"/>
        <v>0.17</v>
      </c>
      <c r="BH110" s="33">
        <f t="shared" si="89"/>
        <v>0</v>
      </c>
      <c r="BI110" s="33">
        <f t="shared" si="89"/>
        <v>0</v>
      </c>
      <c r="BJ110" s="33">
        <f t="shared" si="89"/>
        <v>0</v>
      </c>
      <c r="BK110" s="33">
        <f t="shared" si="89"/>
        <v>0</v>
      </c>
      <c r="BL110" s="33">
        <f t="shared" si="89"/>
        <v>0</v>
      </c>
      <c r="BM110" s="33">
        <f t="shared" si="89"/>
        <v>0</v>
      </c>
      <c r="BN110" s="33">
        <f t="shared" si="89"/>
        <v>0</v>
      </c>
      <c r="BO110" s="81">
        <f t="shared" ref="BO110" si="90">SUM(BO105:BO109)</f>
        <v>0</v>
      </c>
    </row>
    <row r="111" spans="1:69" ht="17.399999999999999" x14ac:dyDescent="0.35">
      <c r="B111" s="31" t="s">
        <v>36</v>
      </c>
      <c r="C111" s="32"/>
      <c r="D111" s="44">
        <f t="shared" ref="D111:BN111" si="91">PRODUCT(D110,$E$6)</f>
        <v>0.57999999999999996</v>
      </c>
      <c r="E111" s="44">
        <f t="shared" si="91"/>
        <v>0</v>
      </c>
      <c r="F111" s="44">
        <f t="shared" si="91"/>
        <v>0.28999999999999998</v>
      </c>
      <c r="G111" s="44">
        <f t="shared" si="91"/>
        <v>1.4500000000000001E-2</v>
      </c>
      <c r="H111" s="44">
        <f t="shared" si="91"/>
        <v>0</v>
      </c>
      <c r="I111" s="44">
        <f t="shared" si="91"/>
        <v>0</v>
      </c>
      <c r="J111" s="44">
        <f t="shared" si="91"/>
        <v>0.57999999999999996</v>
      </c>
      <c r="K111" s="44">
        <f t="shared" si="91"/>
        <v>0.11600000000000001</v>
      </c>
      <c r="L111" s="44">
        <f t="shared" si="91"/>
        <v>0</v>
      </c>
      <c r="M111" s="44">
        <f t="shared" si="91"/>
        <v>0</v>
      </c>
      <c r="N111" s="44">
        <f t="shared" si="91"/>
        <v>0</v>
      </c>
      <c r="O111" s="44">
        <f t="shared" si="91"/>
        <v>0</v>
      </c>
      <c r="P111" s="44">
        <f t="shared" si="91"/>
        <v>0</v>
      </c>
      <c r="Q111" s="44">
        <f t="shared" si="91"/>
        <v>0</v>
      </c>
      <c r="R111" s="44">
        <f t="shared" si="91"/>
        <v>0</v>
      </c>
      <c r="S111" s="44">
        <f t="shared" si="91"/>
        <v>0</v>
      </c>
      <c r="T111" s="44">
        <f t="shared" si="91"/>
        <v>0</v>
      </c>
      <c r="U111" s="44">
        <f t="shared" si="91"/>
        <v>0</v>
      </c>
      <c r="V111" s="44">
        <f t="shared" si="91"/>
        <v>0</v>
      </c>
      <c r="W111" s="44">
        <f>PRODUCT(W110,$E$6)</f>
        <v>1.0150000000000001</v>
      </c>
      <c r="X111" s="44">
        <f t="shared" si="91"/>
        <v>0</v>
      </c>
      <c r="Y111" s="44">
        <f t="shared" si="91"/>
        <v>0</v>
      </c>
      <c r="Z111" s="44">
        <f t="shared" si="91"/>
        <v>0</v>
      </c>
      <c r="AA111" s="44">
        <f t="shared" si="91"/>
        <v>0</v>
      </c>
      <c r="AB111" s="44">
        <f t="shared" si="91"/>
        <v>0</v>
      </c>
      <c r="AC111" s="44">
        <f t="shared" si="91"/>
        <v>0</v>
      </c>
      <c r="AD111" s="44">
        <f t="shared" si="91"/>
        <v>0</v>
      </c>
      <c r="AE111" s="44">
        <f t="shared" si="91"/>
        <v>0</v>
      </c>
      <c r="AF111" s="44">
        <f t="shared" si="91"/>
        <v>0.14499999999999999</v>
      </c>
      <c r="AG111" s="44">
        <f t="shared" si="91"/>
        <v>0</v>
      </c>
      <c r="AH111" s="44">
        <f t="shared" si="91"/>
        <v>0</v>
      </c>
      <c r="AI111" s="44">
        <f t="shared" si="91"/>
        <v>0</v>
      </c>
      <c r="AJ111" s="44">
        <f t="shared" si="91"/>
        <v>0</v>
      </c>
      <c r="AK111" s="44">
        <f t="shared" si="91"/>
        <v>0</v>
      </c>
      <c r="AL111" s="44">
        <f t="shared" si="91"/>
        <v>0</v>
      </c>
      <c r="AM111" s="44">
        <f t="shared" si="91"/>
        <v>0</v>
      </c>
      <c r="AN111" s="44">
        <f t="shared" si="91"/>
        <v>0</v>
      </c>
      <c r="AO111" s="44">
        <f t="shared" si="91"/>
        <v>0</v>
      </c>
      <c r="AP111" s="44">
        <f t="shared" si="91"/>
        <v>0</v>
      </c>
      <c r="AQ111" s="44">
        <f t="shared" si="91"/>
        <v>0</v>
      </c>
      <c r="AR111" s="44">
        <f t="shared" si="91"/>
        <v>0</v>
      </c>
      <c r="AS111" s="44">
        <f t="shared" si="91"/>
        <v>0</v>
      </c>
      <c r="AT111" s="44">
        <f t="shared" si="91"/>
        <v>0</v>
      </c>
      <c r="AU111" s="44">
        <f t="shared" si="91"/>
        <v>0</v>
      </c>
      <c r="AV111" s="44">
        <f t="shared" si="91"/>
        <v>0</v>
      </c>
      <c r="AW111" s="44">
        <f t="shared" si="91"/>
        <v>0</v>
      </c>
      <c r="AX111" s="44">
        <f t="shared" si="91"/>
        <v>0</v>
      </c>
      <c r="AY111" s="44">
        <f t="shared" si="91"/>
        <v>0</v>
      </c>
      <c r="AZ111" s="44">
        <f t="shared" si="91"/>
        <v>0</v>
      </c>
      <c r="BA111" s="44">
        <f t="shared" si="91"/>
        <v>0</v>
      </c>
      <c r="BB111" s="44">
        <f t="shared" si="91"/>
        <v>0</v>
      </c>
      <c r="BC111" s="44">
        <f t="shared" si="91"/>
        <v>0</v>
      </c>
      <c r="BD111" s="44">
        <f t="shared" si="91"/>
        <v>0</v>
      </c>
      <c r="BE111" s="44">
        <f t="shared" si="91"/>
        <v>0</v>
      </c>
      <c r="BF111" s="44">
        <f t="shared" si="91"/>
        <v>0</v>
      </c>
      <c r="BG111" s="44">
        <f t="shared" si="91"/>
        <v>4.9300000000000006</v>
      </c>
      <c r="BH111" s="44">
        <f t="shared" si="91"/>
        <v>0</v>
      </c>
      <c r="BI111" s="44">
        <f t="shared" si="91"/>
        <v>0</v>
      </c>
      <c r="BJ111" s="44">
        <f t="shared" si="91"/>
        <v>0</v>
      </c>
      <c r="BK111" s="44">
        <f t="shared" si="91"/>
        <v>0</v>
      </c>
      <c r="BL111" s="44">
        <f t="shared" si="91"/>
        <v>0</v>
      </c>
      <c r="BM111" s="44">
        <f t="shared" si="91"/>
        <v>0</v>
      </c>
      <c r="BN111" s="44">
        <f t="shared" si="91"/>
        <v>0</v>
      </c>
      <c r="BO111" s="82">
        <f t="shared" ref="BO111" si="92">PRODUCT(BO110,$E$6)</f>
        <v>0</v>
      </c>
    </row>
    <row r="113" spans="1:69" ht="17.399999999999999" x14ac:dyDescent="0.35">
      <c r="A113" s="27"/>
      <c r="B113" s="28" t="s">
        <v>28</v>
      </c>
      <c r="C113" s="29" t="s">
        <v>29</v>
      </c>
      <c r="D113" s="30">
        <f>D97</f>
        <v>72.72</v>
      </c>
      <c r="E113" s="30">
        <f t="shared" ref="E113:BN113" si="93">E97</f>
        <v>76</v>
      </c>
      <c r="F113" s="30">
        <f t="shared" si="93"/>
        <v>84</v>
      </c>
      <c r="G113" s="30">
        <f t="shared" si="93"/>
        <v>780</v>
      </c>
      <c r="H113" s="30">
        <f t="shared" si="93"/>
        <v>1340</v>
      </c>
      <c r="I113" s="30">
        <f t="shared" si="93"/>
        <v>690</v>
      </c>
      <c r="J113" s="30">
        <f t="shared" si="93"/>
        <v>74.92</v>
      </c>
      <c r="K113" s="30">
        <f t="shared" si="93"/>
        <v>874.38</v>
      </c>
      <c r="L113" s="30">
        <f t="shared" si="93"/>
        <v>210.89</v>
      </c>
      <c r="M113" s="30">
        <f t="shared" si="93"/>
        <v>609</v>
      </c>
      <c r="N113" s="30">
        <f t="shared" si="93"/>
        <v>104.38</v>
      </c>
      <c r="O113" s="30">
        <f t="shared" si="93"/>
        <v>320.32</v>
      </c>
      <c r="P113" s="30">
        <f t="shared" si="93"/>
        <v>373.68</v>
      </c>
      <c r="Q113" s="30">
        <f t="shared" si="93"/>
        <v>380</v>
      </c>
      <c r="R113" s="30">
        <f t="shared" si="93"/>
        <v>0</v>
      </c>
      <c r="S113" s="30">
        <f t="shared" si="93"/>
        <v>0</v>
      </c>
      <c r="T113" s="30">
        <f t="shared" si="93"/>
        <v>0</v>
      </c>
      <c r="U113" s="30">
        <f t="shared" si="93"/>
        <v>812</v>
      </c>
      <c r="V113" s="30">
        <f t="shared" si="93"/>
        <v>352.56</v>
      </c>
      <c r="W113" s="30">
        <f>W97</f>
        <v>83</v>
      </c>
      <c r="X113" s="30">
        <f t="shared" si="93"/>
        <v>9.1999999999999993</v>
      </c>
      <c r="Y113" s="30">
        <f t="shared" si="93"/>
        <v>0</v>
      </c>
      <c r="Z113" s="30">
        <f t="shared" si="93"/>
        <v>417.41</v>
      </c>
      <c r="AA113" s="30">
        <f t="shared" si="93"/>
        <v>381</v>
      </c>
      <c r="AB113" s="30">
        <f t="shared" si="93"/>
        <v>416.97</v>
      </c>
      <c r="AC113" s="30">
        <f t="shared" si="93"/>
        <v>249</v>
      </c>
      <c r="AD113" s="30">
        <f t="shared" si="93"/>
        <v>131.82</v>
      </c>
      <c r="AE113" s="30">
        <f t="shared" si="93"/>
        <v>399</v>
      </c>
      <c r="AF113" s="30">
        <f t="shared" si="93"/>
        <v>159</v>
      </c>
      <c r="AG113" s="30">
        <f t="shared" si="93"/>
        <v>218.18</v>
      </c>
      <c r="AH113" s="30">
        <f t="shared" si="93"/>
        <v>68.2</v>
      </c>
      <c r="AI113" s="30">
        <f t="shared" si="93"/>
        <v>56.5</v>
      </c>
      <c r="AJ113" s="30">
        <f t="shared" si="93"/>
        <v>42.5</v>
      </c>
      <c r="AK113" s="30">
        <f t="shared" si="93"/>
        <v>240</v>
      </c>
      <c r="AL113" s="30">
        <f t="shared" si="93"/>
        <v>206.02</v>
      </c>
      <c r="AM113" s="30">
        <f t="shared" si="93"/>
        <v>337.5</v>
      </c>
      <c r="AN113" s="30">
        <f t="shared" si="93"/>
        <v>298.67</v>
      </c>
      <c r="AO113" s="30">
        <f t="shared" si="93"/>
        <v>0</v>
      </c>
      <c r="AP113" s="30">
        <f t="shared" si="93"/>
        <v>213.79</v>
      </c>
      <c r="AQ113" s="30">
        <f t="shared" si="93"/>
        <v>68.75</v>
      </c>
      <c r="AR113" s="30">
        <f t="shared" si="93"/>
        <v>62</v>
      </c>
      <c r="AS113" s="30">
        <f t="shared" si="93"/>
        <v>72.67</v>
      </c>
      <c r="AT113" s="30">
        <f t="shared" si="93"/>
        <v>64.290000000000006</v>
      </c>
      <c r="AU113" s="30">
        <f t="shared" si="93"/>
        <v>70.709999999999994</v>
      </c>
      <c r="AV113" s="30">
        <f t="shared" si="93"/>
        <v>51.25</v>
      </c>
      <c r="AW113" s="30">
        <f t="shared" si="93"/>
        <v>76.94</v>
      </c>
      <c r="AX113" s="30">
        <f t="shared" si="93"/>
        <v>64.67</v>
      </c>
      <c r="AY113" s="30">
        <f t="shared" si="93"/>
        <v>56.67</v>
      </c>
      <c r="AZ113" s="30">
        <f t="shared" si="93"/>
        <v>130.66999999999999</v>
      </c>
      <c r="BA113" s="30">
        <f t="shared" si="93"/>
        <v>304</v>
      </c>
      <c r="BB113" s="30">
        <f t="shared" si="93"/>
        <v>432</v>
      </c>
      <c r="BC113" s="30">
        <f t="shared" si="93"/>
        <v>532</v>
      </c>
      <c r="BD113" s="30">
        <f t="shared" si="93"/>
        <v>249</v>
      </c>
      <c r="BE113" s="30">
        <f t="shared" si="93"/>
        <v>399</v>
      </c>
      <c r="BF113" s="30">
        <f t="shared" si="93"/>
        <v>0</v>
      </c>
      <c r="BG113" s="30">
        <f t="shared" si="93"/>
        <v>69</v>
      </c>
      <c r="BH113" s="30">
        <f t="shared" si="93"/>
        <v>72</v>
      </c>
      <c r="BI113" s="30">
        <f t="shared" si="93"/>
        <v>37</v>
      </c>
      <c r="BJ113" s="30">
        <f t="shared" si="93"/>
        <v>39</v>
      </c>
      <c r="BK113" s="30">
        <f t="shared" si="93"/>
        <v>59</v>
      </c>
      <c r="BL113" s="30">
        <f t="shared" si="93"/>
        <v>306.74</v>
      </c>
      <c r="BM113" s="30">
        <f t="shared" si="93"/>
        <v>138.88999999999999</v>
      </c>
      <c r="BN113" s="30">
        <f t="shared" si="93"/>
        <v>20.8</v>
      </c>
      <c r="BO113" s="81">
        <f t="shared" ref="BO113" si="94">BO97</f>
        <v>0</v>
      </c>
    </row>
    <row r="114" spans="1:69" ht="17.399999999999999" x14ac:dyDescent="0.35">
      <c r="B114" s="31" t="s">
        <v>30</v>
      </c>
      <c r="C114" s="32" t="s">
        <v>29</v>
      </c>
      <c r="D114" s="33">
        <f>D113/1000</f>
        <v>7.2719999999999993E-2</v>
      </c>
      <c r="E114" s="33">
        <f t="shared" ref="E114:BN114" si="95">E113/1000</f>
        <v>7.5999999999999998E-2</v>
      </c>
      <c r="F114" s="33">
        <f t="shared" si="95"/>
        <v>8.4000000000000005E-2</v>
      </c>
      <c r="G114" s="33">
        <f t="shared" si="95"/>
        <v>0.78</v>
      </c>
      <c r="H114" s="33">
        <f t="shared" si="95"/>
        <v>1.34</v>
      </c>
      <c r="I114" s="33">
        <f t="shared" si="95"/>
        <v>0.69</v>
      </c>
      <c r="J114" s="33">
        <f t="shared" si="95"/>
        <v>7.492E-2</v>
      </c>
      <c r="K114" s="33">
        <f t="shared" si="95"/>
        <v>0.87438000000000005</v>
      </c>
      <c r="L114" s="33">
        <f t="shared" si="95"/>
        <v>0.21088999999999999</v>
      </c>
      <c r="M114" s="33">
        <f t="shared" si="95"/>
        <v>0.60899999999999999</v>
      </c>
      <c r="N114" s="33">
        <f t="shared" si="95"/>
        <v>0.10438</v>
      </c>
      <c r="O114" s="33">
        <f t="shared" si="95"/>
        <v>0.32031999999999999</v>
      </c>
      <c r="P114" s="33">
        <f t="shared" si="95"/>
        <v>0.37368000000000001</v>
      </c>
      <c r="Q114" s="33">
        <f t="shared" si="95"/>
        <v>0.38</v>
      </c>
      <c r="R114" s="33">
        <f t="shared" si="95"/>
        <v>0</v>
      </c>
      <c r="S114" s="33">
        <f t="shared" si="95"/>
        <v>0</v>
      </c>
      <c r="T114" s="33">
        <f t="shared" si="95"/>
        <v>0</v>
      </c>
      <c r="U114" s="33">
        <f t="shared" si="95"/>
        <v>0.81200000000000006</v>
      </c>
      <c r="V114" s="33">
        <f t="shared" si="95"/>
        <v>0.35255999999999998</v>
      </c>
      <c r="W114" s="33">
        <f>W113/1000</f>
        <v>8.3000000000000004E-2</v>
      </c>
      <c r="X114" s="33">
        <f t="shared" si="95"/>
        <v>9.1999999999999998E-3</v>
      </c>
      <c r="Y114" s="33">
        <f t="shared" si="95"/>
        <v>0</v>
      </c>
      <c r="Z114" s="33">
        <f t="shared" si="95"/>
        <v>0.41741</v>
      </c>
      <c r="AA114" s="33">
        <f t="shared" si="95"/>
        <v>0.38100000000000001</v>
      </c>
      <c r="AB114" s="33">
        <f t="shared" si="95"/>
        <v>0.41697000000000001</v>
      </c>
      <c r="AC114" s="33">
        <f t="shared" si="95"/>
        <v>0.249</v>
      </c>
      <c r="AD114" s="33">
        <f t="shared" si="95"/>
        <v>0.13181999999999999</v>
      </c>
      <c r="AE114" s="33">
        <f t="shared" si="95"/>
        <v>0.39900000000000002</v>
      </c>
      <c r="AF114" s="33">
        <f t="shared" si="95"/>
        <v>0.159</v>
      </c>
      <c r="AG114" s="33">
        <f t="shared" si="95"/>
        <v>0.21818000000000001</v>
      </c>
      <c r="AH114" s="33">
        <f t="shared" si="95"/>
        <v>6.8199999999999997E-2</v>
      </c>
      <c r="AI114" s="33">
        <f t="shared" si="95"/>
        <v>5.6500000000000002E-2</v>
      </c>
      <c r="AJ114" s="33">
        <f t="shared" si="95"/>
        <v>4.2500000000000003E-2</v>
      </c>
      <c r="AK114" s="33">
        <f t="shared" si="95"/>
        <v>0.24</v>
      </c>
      <c r="AL114" s="33">
        <f t="shared" si="95"/>
        <v>0.20602000000000001</v>
      </c>
      <c r="AM114" s="33">
        <f t="shared" si="95"/>
        <v>0.33750000000000002</v>
      </c>
      <c r="AN114" s="33">
        <f t="shared" si="95"/>
        <v>0.29866999999999999</v>
      </c>
      <c r="AO114" s="33">
        <f t="shared" si="95"/>
        <v>0</v>
      </c>
      <c r="AP114" s="33">
        <f t="shared" si="95"/>
        <v>0.21378999999999998</v>
      </c>
      <c r="AQ114" s="33">
        <f t="shared" si="95"/>
        <v>6.8750000000000006E-2</v>
      </c>
      <c r="AR114" s="33">
        <f t="shared" si="95"/>
        <v>6.2E-2</v>
      </c>
      <c r="AS114" s="33">
        <f t="shared" si="95"/>
        <v>7.2669999999999998E-2</v>
      </c>
      <c r="AT114" s="33">
        <f t="shared" si="95"/>
        <v>6.429E-2</v>
      </c>
      <c r="AU114" s="33">
        <f t="shared" si="95"/>
        <v>7.0709999999999995E-2</v>
      </c>
      <c r="AV114" s="33">
        <f t="shared" si="95"/>
        <v>5.1249999999999997E-2</v>
      </c>
      <c r="AW114" s="33">
        <f t="shared" si="95"/>
        <v>7.6939999999999995E-2</v>
      </c>
      <c r="AX114" s="33">
        <f t="shared" si="95"/>
        <v>6.4670000000000005E-2</v>
      </c>
      <c r="AY114" s="33">
        <f t="shared" si="95"/>
        <v>5.6670000000000005E-2</v>
      </c>
      <c r="AZ114" s="33">
        <f t="shared" si="95"/>
        <v>0.13066999999999998</v>
      </c>
      <c r="BA114" s="33">
        <f t="shared" si="95"/>
        <v>0.30399999999999999</v>
      </c>
      <c r="BB114" s="33">
        <f t="shared" si="95"/>
        <v>0.432</v>
      </c>
      <c r="BC114" s="33">
        <f t="shared" si="95"/>
        <v>0.53200000000000003</v>
      </c>
      <c r="BD114" s="33">
        <f t="shared" si="95"/>
        <v>0.249</v>
      </c>
      <c r="BE114" s="33">
        <f t="shared" si="95"/>
        <v>0.39900000000000002</v>
      </c>
      <c r="BF114" s="33">
        <f t="shared" si="95"/>
        <v>0</v>
      </c>
      <c r="BG114" s="33">
        <f t="shared" si="95"/>
        <v>6.9000000000000006E-2</v>
      </c>
      <c r="BH114" s="33">
        <f t="shared" si="95"/>
        <v>7.1999999999999995E-2</v>
      </c>
      <c r="BI114" s="33">
        <f t="shared" si="95"/>
        <v>3.6999999999999998E-2</v>
      </c>
      <c r="BJ114" s="33">
        <f t="shared" si="95"/>
        <v>3.9E-2</v>
      </c>
      <c r="BK114" s="33">
        <f t="shared" si="95"/>
        <v>5.8999999999999997E-2</v>
      </c>
      <c r="BL114" s="33">
        <f t="shared" si="95"/>
        <v>0.30674000000000001</v>
      </c>
      <c r="BM114" s="33">
        <f t="shared" si="95"/>
        <v>0.13888999999999999</v>
      </c>
      <c r="BN114" s="33">
        <f t="shared" si="95"/>
        <v>2.0799999999999999E-2</v>
      </c>
      <c r="BO114" s="81">
        <f t="shared" ref="BO114" si="96">BO113/1000</f>
        <v>0</v>
      </c>
    </row>
    <row r="115" spans="1:69" ht="17.399999999999999" x14ac:dyDescent="0.35">
      <c r="A115" s="34"/>
      <c r="B115" s="35" t="s">
        <v>31</v>
      </c>
      <c r="C115" s="97"/>
      <c r="D115" s="36">
        <f>D111*D113</f>
        <v>42.177599999999998</v>
      </c>
      <c r="E115" s="36">
        <f t="shared" ref="E115:BN115" si="97">E111*E113</f>
        <v>0</v>
      </c>
      <c r="F115" s="36">
        <f t="shared" si="97"/>
        <v>24.36</v>
      </c>
      <c r="G115" s="36">
        <f t="shared" si="97"/>
        <v>11.31</v>
      </c>
      <c r="H115" s="36">
        <f t="shared" si="97"/>
        <v>0</v>
      </c>
      <c r="I115" s="36">
        <f t="shared" si="97"/>
        <v>0</v>
      </c>
      <c r="J115" s="36">
        <f t="shared" si="97"/>
        <v>43.453599999999994</v>
      </c>
      <c r="K115" s="36">
        <f t="shared" si="97"/>
        <v>101.42808000000001</v>
      </c>
      <c r="L115" s="36">
        <f t="shared" si="97"/>
        <v>0</v>
      </c>
      <c r="M115" s="36">
        <f t="shared" si="97"/>
        <v>0</v>
      </c>
      <c r="N115" s="36">
        <f t="shared" si="97"/>
        <v>0</v>
      </c>
      <c r="O115" s="36">
        <f t="shared" si="97"/>
        <v>0</v>
      </c>
      <c r="P115" s="36">
        <f t="shared" si="97"/>
        <v>0</v>
      </c>
      <c r="Q115" s="36">
        <f t="shared" si="97"/>
        <v>0</v>
      </c>
      <c r="R115" s="36">
        <f t="shared" si="97"/>
        <v>0</v>
      </c>
      <c r="S115" s="36">
        <f t="shared" si="97"/>
        <v>0</v>
      </c>
      <c r="T115" s="36">
        <f t="shared" si="97"/>
        <v>0</v>
      </c>
      <c r="U115" s="36">
        <f t="shared" si="97"/>
        <v>0</v>
      </c>
      <c r="V115" s="36">
        <f t="shared" si="97"/>
        <v>0</v>
      </c>
      <c r="W115" s="36">
        <f>W111*W113</f>
        <v>84.245000000000005</v>
      </c>
      <c r="X115" s="36">
        <f t="shared" si="97"/>
        <v>0</v>
      </c>
      <c r="Y115" s="36">
        <f t="shared" si="97"/>
        <v>0</v>
      </c>
      <c r="Z115" s="36">
        <f t="shared" si="97"/>
        <v>0</v>
      </c>
      <c r="AA115" s="36">
        <f t="shared" si="97"/>
        <v>0</v>
      </c>
      <c r="AB115" s="36">
        <f t="shared" si="97"/>
        <v>0</v>
      </c>
      <c r="AC115" s="36">
        <f t="shared" si="97"/>
        <v>0</v>
      </c>
      <c r="AD115" s="36">
        <f t="shared" si="97"/>
        <v>0</v>
      </c>
      <c r="AE115" s="36">
        <f t="shared" si="97"/>
        <v>0</v>
      </c>
      <c r="AF115" s="36">
        <f t="shared" si="97"/>
        <v>23.055</v>
      </c>
      <c r="AG115" s="36">
        <f t="shared" si="97"/>
        <v>0</v>
      </c>
      <c r="AH115" s="36">
        <f t="shared" si="97"/>
        <v>0</v>
      </c>
      <c r="AI115" s="36">
        <f t="shared" si="97"/>
        <v>0</v>
      </c>
      <c r="AJ115" s="36">
        <f t="shared" si="97"/>
        <v>0</v>
      </c>
      <c r="AK115" s="36">
        <f t="shared" si="97"/>
        <v>0</v>
      </c>
      <c r="AL115" s="36">
        <f t="shared" si="97"/>
        <v>0</v>
      </c>
      <c r="AM115" s="36">
        <f t="shared" si="97"/>
        <v>0</v>
      </c>
      <c r="AN115" s="36">
        <f t="shared" si="97"/>
        <v>0</v>
      </c>
      <c r="AO115" s="36">
        <f t="shared" si="97"/>
        <v>0</v>
      </c>
      <c r="AP115" s="36">
        <f t="shared" si="97"/>
        <v>0</v>
      </c>
      <c r="AQ115" s="36">
        <f t="shared" si="97"/>
        <v>0</v>
      </c>
      <c r="AR115" s="36">
        <f t="shared" si="97"/>
        <v>0</v>
      </c>
      <c r="AS115" s="36">
        <f t="shared" si="97"/>
        <v>0</v>
      </c>
      <c r="AT115" s="36">
        <f t="shared" si="97"/>
        <v>0</v>
      </c>
      <c r="AU115" s="36">
        <f t="shared" si="97"/>
        <v>0</v>
      </c>
      <c r="AV115" s="36">
        <f t="shared" si="97"/>
        <v>0</v>
      </c>
      <c r="AW115" s="36">
        <f t="shared" si="97"/>
        <v>0</v>
      </c>
      <c r="AX115" s="36">
        <f t="shared" si="97"/>
        <v>0</v>
      </c>
      <c r="AY115" s="36">
        <f t="shared" si="97"/>
        <v>0</v>
      </c>
      <c r="AZ115" s="36">
        <f t="shared" si="97"/>
        <v>0</v>
      </c>
      <c r="BA115" s="36">
        <f t="shared" si="97"/>
        <v>0</v>
      </c>
      <c r="BB115" s="36">
        <f t="shared" si="97"/>
        <v>0</v>
      </c>
      <c r="BC115" s="36">
        <f t="shared" si="97"/>
        <v>0</v>
      </c>
      <c r="BD115" s="36">
        <f t="shared" si="97"/>
        <v>0</v>
      </c>
      <c r="BE115" s="36">
        <f t="shared" si="97"/>
        <v>0</v>
      </c>
      <c r="BF115" s="36">
        <f t="shared" si="97"/>
        <v>0</v>
      </c>
      <c r="BG115" s="36">
        <f t="shared" si="97"/>
        <v>340.17</v>
      </c>
      <c r="BH115" s="36">
        <f t="shared" si="97"/>
        <v>0</v>
      </c>
      <c r="BI115" s="36">
        <f t="shared" si="97"/>
        <v>0</v>
      </c>
      <c r="BJ115" s="36">
        <f t="shared" si="97"/>
        <v>0</v>
      </c>
      <c r="BK115" s="36">
        <f t="shared" si="97"/>
        <v>0</v>
      </c>
      <c r="BL115" s="36">
        <f t="shared" si="97"/>
        <v>0</v>
      </c>
      <c r="BM115" s="36">
        <f t="shared" si="97"/>
        <v>0</v>
      </c>
      <c r="BN115" s="36">
        <f t="shared" si="97"/>
        <v>0</v>
      </c>
      <c r="BO115" s="85">
        <f t="shared" ref="BO115" si="98">BO111*BO113</f>
        <v>0</v>
      </c>
      <c r="BP115" s="37">
        <f>SUM(D115:BN115)</f>
        <v>670.19928000000004</v>
      </c>
      <c r="BQ115" s="38">
        <f>BP115/$C$9</f>
        <v>23.110320000000002</v>
      </c>
    </row>
    <row r="116" spans="1:69" ht="17.399999999999999" x14ac:dyDescent="0.35">
      <c r="A116" s="34"/>
      <c r="B116" s="35" t="s">
        <v>32</v>
      </c>
      <c r="C116" s="97"/>
      <c r="D116" s="36">
        <f>D111*D113</f>
        <v>42.177599999999998</v>
      </c>
      <c r="E116" s="36">
        <f t="shared" ref="E116:BN116" si="99">E111*E113</f>
        <v>0</v>
      </c>
      <c r="F116" s="36">
        <f t="shared" si="99"/>
        <v>24.36</v>
      </c>
      <c r="G116" s="36">
        <f t="shared" si="99"/>
        <v>11.31</v>
      </c>
      <c r="H116" s="36">
        <f t="shared" si="99"/>
        <v>0</v>
      </c>
      <c r="I116" s="36">
        <f t="shared" si="99"/>
        <v>0</v>
      </c>
      <c r="J116" s="36">
        <f t="shared" si="99"/>
        <v>43.453599999999994</v>
      </c>
      <c r="K116" s="36">
        <f t="shared" si="99"/>
        <v>101.42808000000001</v>
      </c>
      <c r="L116" s="36">
        <f t="shared" si="99"/>
        <v>0</v>
      </c>
      <c r="M116" s="36">
        <f t="shared" si="99"/>
        <v>0</v>
      </c>
      <c r="N116" s="36">
        <f t="shared" si="99"/>
        <v>0</v>
      </c>
      <c r="O116" s="36">
        <f t="shared" si="99"/>
        <v>0</v>
      </c>
      <c r="P116" s="36">
        <f t="shared" si="99"/>
        <v>0</v>
      </c>
      <c r="Q116" s="36">
        <f t="shared" si="99"/>
        <v>0</v>
      </c>
      <c r="R116" s="36">
        <f t="shared" si="99"/>
        <v>0</v>
      </c>
      <c r="S116" s="36">
        <f t="shared" si="99"/>
        <v>0</v>
      </c>
      <c r="T116" s="36">
        <f t="shared" si="99"/>
        <v>0</v>
      </c>
      <c r="U116" s="36">
        <f t="shared" si="99"/>
        <v>0</v>
      </c>
      <c r="V116" s="36">
        <f t="shared" si="99"/>
        <v>0</v>
      </c>
      <c r="W116" s="36">
        <f>W111*W113</f>
        <v>84.245000000000005</v>
      </c>
      <c r="X116" s="36">
        <f t="shared" si="99"/>
        <v>0</v>
      </c>
      <c r="Y116" s="36">
        <f t="shared" si="99"/>
        <v>0</v>
      </c>
      <c r="Z116" s="36">
        <f t="shared" si="99"/>
        <v>0</v>
      </c>
      <c r="AA116" s="36">
        <f t="shared" si="99"/>
        <v>0</v>
      </c>
      <c r="AB116" s="36">
        <f t="shared" si="99"/>
        <v>0</v>
      </c>
      <c r="AC116" s="36">
        <f t="shared" si="99"/>
        <v>0</v>
      </c>
      <c r="AD116" s="36">
        <f t="shared" si="99"/>
        <v>0</v>
      </c>
      <c r="AE116" s="36">
        <f t="shared" si="99"/>
        <v>0</v>
      </c>
      <c r="AF116" s="36">
        <f t="shared" si="99"/>
        <v>23.055</v>
      </c>
      <c r="AG116" s="36">
        <f t="shared" si="99"/>
        <v>0</v>
      </c>
      <c r="AH116" s="36">
        <f t="shared" si="99"/>
        <v>0</v>
      </c>
      <c r="AI116" s="36">
        <f t="shared" si="99"/>
        <v>0</v>
      </c>
      <c r="AJ116" s="36">
        <f t="shared" si="99"/>
        <v>0</v>
      </c>
      <c r="AK116" s="36">
        <f t="shared" si="99"/>
        <v>0</v>
      </c>
      <c r="AL116" s="36">
        <f t="shared" si="99"/>
        <v>0</v>
      </c>
      <c r="AM116" s="36">
        <f t="shared" si="99"/>
        <v>0</v>
      </c>
      <c r="AN116" s="36">
        <f t="shared" si="99"/>
        <v>0</v>
      </c>
      <c r="AO116" s="36">
        <f t="shared" si="99"/>
        <v>0</v>
      </c>
      <c r="AP116" s="36">
        <f t="shared" si="99"/>
        <v>0</v>
      </c>
      <c r="AQ116" s="36">
        <f t="shared" si="99"/>
        <v>0</v>
      </c>
      <c r="AR116" s="36">
        <f t="shared" si="99"/>
        <v>0</v>
      </c>
      <c r="AS116" s="36">
        <f t="shared" si="99"/>
        <v>0</v>
      </c>
      <c r="AT116" s="36">
        <f t="shared" si="99"/>
        <v>0</v>
      </c>
      <c r="AU116" s="36">
        <f t="shared" si="99"/>
        <v>0</v>
      </c>
      <c r="AV116" s="36">
        <f t="shared" si="99"/>
        <v>0</v>
      </c>
      <c r="AW116" s="36">
        <f t="shared" si="99"/>
        <v>0</v>
      </c>
      <c r="AX116" s="36">
        <f t="shared" si="99"/>
        <v>0</v>
      </c>
      <c r="AY116" s="36">
        <f t="shared" si="99"/>
        <v>0</v>
      </c>
      <c r="AZ116" s="36">
        <f t="shared" si="99"/>
        <v>0</v>
      </c>
      <c r="BA116" s="36">
        <f t="shared" si="99"/>
        <v>0</v>
      </c>
      <c r="BB116" s="36">
        <f t="shared" si="99"/>
        <v>0</v>
      </c>
      <c r="BC116" s="36">
        <f t="shared" si="99"/>
        <v>0</v>
      </c>
      <c r="BD116" s="36">
        <f t="shared" si="99"/>
        <v>0</v>
      </c>
      <c r="BE116" s="36">
        <f t="shared" si="99"/>
        <v>0</v>
      </c>
      <c r="BF116" s="36">
        <f t="shared" si="99"/>
        <v>0</v>
      </c>
      <c r="BG116" s="36">
        <f t="shared" si="99"/>
        <v>340.17</v>
      </c>
      <c r="BH116" s="36">
        <f t="shared" si="99"/>
        <v>0</v>
      </c>
      <c r="BI116" s="36">
        <f t="shared" si="99"/>
        <v>0</v>
      </c>
      <c r="BJ116" s="36">
        <f t="shared" si="99"/>
        <v>0</v>
      </c>
      <c r="BK116" s="36">
        <f t="shared" si="99"/>
        <v>0</v>
      </c>
      <c r="BL116" s="36">
        <f t="shared" si="99"/>
        <v>0</v>
      </c>
      <c r="BM116" s="36">
        <f t="shared" si="99"/>
        <v>0</v>
      </c>
      <c r="BN116" s="36">
        <f t="shared" si="99"/>
        <v>0</v>
      </c>
      <c r="BO116" s="85">
        <f t="shared" ref="BO116" si="100">BO111*BO113</f>
        <v>0</v>
      </c>
      <c r="BP116" s="37">
        <f>SUM(D116:BN116)</f>
        <v>670.19928000000004</v>
      </c>
      <c r="BQ116" s="38">
        <f>BP116/$C$9</f>
        <v>23.110320000000002</v>
      </c>
    </row>
  </sheetData>
  <mergeCells count="357">
    <mergeCell ref="BO7:BO8"/>
    <mergeCell ref="BO53:BO54"/>
    <mergeCell ref="BO69:BO70"/>
    <mergeCell ref="BO87:BO88"/>
    <mergeCell ref="BO103:BO104"/>
    <mergeCell ref="A105:A109"/>
    <mergeCell ref="C105:C109"/>
    <mergeCell ref="C115:C116"/>
    <mergeCell ref="BK103:BK104"/>
    <mergeCell ref="BL103:BL104"/>
    <mergeCell ref="BM103:BM104"/>
    <mergeCell ref="BN103:BN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23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23"/>
      <c r="C1" s="123"/>
      <c r="D1" s="124" t="s">
        <v>64</v>
      </c>
      <c r="E1" s="125"/>
      <c r="F1" s="125"/>
      <c r="G1" s="125"/>
      <c r="H1" s="126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23"/>
      <c r="J1" s="127"/>
      <c r="K1" s="47"/>
      <c r="L1" s="128"/>
      <c r="M1" s="128"/>
      <c r="N1" s="128"/>
      <c r="O1" s="128"/>
      <c r="P1" s="111"/>
      <c r="Q1" s="111"/>
      <c r="R1" s="111"/>
      <c r="S1" s="111"/>
      <c r="T1" s="112"/>
      <c r="U1" s="112"/>
      <c r="V1" s="26"/>
    </row>
    <row r="2" spans="1:22" ht="30.75" customHeight="1" x14ac:dyDescent="0.35">
      <c r="A2" s="113" t="s">
        <v>40</v>
      </c>
      <c r="B2" s="113"/>
      <c r="C2" s="114"/>
      <c r="D2" s="115" t="s">
        <v>41</v>
      </c>
      <c r="E2" s="113"/>
      <c r="F2" s="113"/>
      <c r="G2" s="114"/>
      <c r="H2" s="113" t="s">
        <v>42</v>
      </c>
      <c r="I2" s="113"/>
      <c r="J2" s="114"/>
      <c r="K2" s="47"/>
      <c r="L2" s="116" t="s">
        <v>8</v>
      </c>
      <c r="M2" s="116"/>
      <c r="N2" s="117" t="s">
        <v>12</v>
      </c>
      <c r="O2" s="118"/>
      <c r="P2" s="119" t="s">
        <v>20</v>
      </c>
      <c r="Q2" s="120"/>
      <c r="R2" s="111" t="s">
        <v>23</v>
      </c>
      <c r="S2" s="111"/>
      <c r="T2" s="121" t="s">
        <v>43</v>
      </c>
      <c r="U2" s="122"/>
      <c r="V2" s="26"/>
    </row>
    <row r="3" spans="1:22" ht="30.75" customHeight="1" x14ac:dyDescent="0.3">
      <c r="A3" s="48"/>
      <c r="B3" s="61">
        <f>E3</f>
        <v>45519</v>
      </c>
      <c r="C3" s="49" t="s">
        <v>44</v>
      </c>
      <c r="D3" s="48"/>
      <c r="E3" s="61">
        <f>'05.01.2021 3-7 лет (день 7)'!K6</f>
        <v>45519</v>
      </c>
      <c r="F3" s="49" t="s">
        <v>44</v>
      </c>
      <c r="G3" s="49" t="s">
        <v>45</v>
      </c>
      <c r="H3" s="48"/>
      <c r="I3" s="61">
        <f>E3</f>
        <v>45519</v>
      </c>
      <c r="J3" s="49" t="s">
        <v>45</v>
      </c>
      <c r="K3" s="26"/>
      <c r="L3" s="50">
        <f>F4</f>
        <v>21.602540000000001</v>
      </c>
      <c r="M3" s="50">
        <f>G4</f>
        <v>26.924162639999999</v>
      </c>
      <c r="N3" s="50">
        <f>F9</f>
        <v>58.859108000000006</v>
      </c>
      <c r="O3" s="50">
        <f>G9</f>
        <v>74.17421537931034</v>
      </c>
      <c r="P3" s="50">
        <f>F17</f>
        <v>13.153651999999999</v>
      </c>
      <c r="Q3" s="50">
        <f>G17</f>
        <v>13.668454137931034</v>
      </c>
      <c r="R3" s="13">
        <f>F22</f>
        <v>14.645379999999999</v>
      </c>
      <c r="S3" s="13">
        <f>G22</f>
        <v>23.110320000000002</v>
      </c>
      <c r="T3" s="51">
        <f>L3+N3+P3+R3</f>
        <v>108.26068000000001</v>
      </c>
      <c r="U3" s="51">
        <f>M3+O3+Q3+S3</f>
        <v>137.87715215724137</v>
      </c>
    </row>
    <row r="4" spans="1:22" ht="15" customHeight="1" x14ac:dyDescent="0.3">
      <c r="A4" s="93" t="s">
        <v>8</v>
      </c>
      <c r="B4" s="13" t="str">
        <f>E4</f>
        <v>Каша пшеничная молочная</v>
      </c>
      <c r="C4" s="129">
        <f>F4</f>
        <v>21.602540000000001</v>
      </c>
      <c r="D4" s="93" t="s">
        <v>8</v>
      </c>
      <c r="E4" s="8" t="str">
        <f>'05.01.2021 3-7 лет (день 7)'!B9</f>
        <v>Каша пшеничная молочная</v>
      </c>
      <c r="F4" s="129">
        <f>'05.01.2021 1,5-2 года (день 7)'!BQ66</f>
        <v>21.602540000000001</v>
      </c>
      <c r="G4" s="129">
        <f>'05.01.2021 3-7 лет (день 7)'!BQ66</f>
        <v>26.924162639999999</v>
      </c>
      <c r="H4" s="93" t="s">
        <v>8</v>
      </c>
      <c r="I4" s="13" t="str">
        <f>E4</f>
        <v>Каша пшеничная молочная</v>
      </c>
      <c r="J4" s="129">
        <f>G4</f>
        <v>26.924162639999999</v>
      </c>
    </row>
    <row r="5" spans="1:22" ht="15" customHeight="1" x14ac:dyDescent="0.3">
      <c r="A5" s="93"/>
      <c r="B5" s="12" t="str">
        <f>E5</f>
        <v>Бутерброд с джемом</v>
      </c>
      <c r="C5" s="130"/>
      <c r="D5" s="93"/>
      <c r="E5" s="8" t="str">
        <f>'05.01.2021 3-7 лет (день 7)'!B10</f>
        <v>Бутерброд с джемом</v>
      </c>
      <c r="F5" s="130"/>
      <c r="G5" s="130"/>
      <c r="H5" s="93"/>
      <c r="I5" s="13" t="str">
        <f>E5</f>
        <v>Бутерброд с джемом</v>
      </c>
      <c r="J5" s="130"/>
    </row>
    <row r="6" spans="1:22" ht="15" customHeight="1" x14ac:dyDescent="0.3">
      <c r="A6" s="93"/>
      <c r="B6" s="12" t="str">
        <f>E6</f>
        <v>Какао с молоком</v>
      </c>
      <c r="C6" s="130"/>
      <c r="D6" s="93"/>
      <c r="E6" s="8" t="str">
        <f>'05.01.2021 3-7 лет (день 7)'!B11</f>
        <v>Какао с молоком</v>
      </c>
      <c r="F6" s="130"/>
      <c r="G6" s="130"/>
      <c r="H6" s="93"/>
      <c r="I6" s="13" t="str">
        <f>E6</f>
        <v>Какао с молоком</v>
      </c>
      <c r="J6" s="130"/>
    </row>
    <row r="7" spans="1:22" ht="15" customHeight="1" x14ac:dyDescent="0.3">
      <c r="A7" s="93"/>
      <c r="B7" s="13"/>
      <c r="C7" s="130"/>
      <c r="D7" s="93"/>
      <c r="E7" s="13"/>
      <c r="F7" s="130"/>
      <c r="G7" s="130"/>
      <c r="H7" s="93"/>
      <c r="I7" s="13"/>
      <c r="J7" s="130"/>
    </row>
    <row r="8" spans="1:22" ht="15" customHeight="1" x14ac:dyDescent="0.3">
      <c r="A8" s="93"/>
      <c r="B8" s="13"/>
      <c r="C8" s="131"/>
      <c r="D8" s="93"/>
      <c r="E8" s="13"/>
      <c r="F8" s="131"/>
      <c r="G8" s="131"/>
      <c r="H8" s="93"/>
      <c r="I8" s="13"/>
      <c r="J8" s="131"/>
    </row>
    <row r="9" spans="1:22" ht="15" customHeight="1" x14ac:dyDescent="0.3">
      <c r="A9" s="93" t="s">
        <v>12</v>
      </c>
      <c r="B9" s="13" t="str">
        <f>E9</f>
        <v>Суп "Волна"</v>
      </c>
      <c r="C9" s="132">
        <f>F9</f>
        <v>58.859108000000006</v>
      </c>
      <c r="D9" s="93" t="s">
        <v>12</v>
      </c>
      <c r="E9" s="16" t="str">
        <f>'05.01.2021 3-7 лет (день 7)'!B14</f>
        <v>Суп "Волна"</v>
      </c>
      <c r="F9" s="132">
        <f>'05.01.2021 1,5-2 года (день 7)'!BQ84</f>
        <v>58.859108000000006</v>
      </c>
      <c r="G9" s="132">
        <f>'05.01.2021 3-7 лет (день 7)'!BQ84</f>
        <v>74.17421537931034</v>
      </c>
      <c r="H9" s="93" t="s">
        <v>12</v>
      </c>
      <c r="I9" s="13" t="str">
        <f t="shared" ref="I9:I15" si="0">E9</f>
        <v>Суп "Волна"</v>
      </c>
      <c r="J9" s="132">
        <f>G9</f>
        <v>74.17421537931034</v>
      </c>
    </row>
    <row r="10" spans="1:22" ht="15" customHeight="1" x14ac:dyDescent="0.3">
      <c r="A10" s="93"/>
      <c r="B10" s="13" t="str">
        <f t="shared" ref="B10:B15" si="1">E10</f>
        <v>Голубцы ленивые</v>
      </c>
      <c r="C10" s="133"/>
      <c r="D10" s="93"/>
      <c r="E10" s="16" t="str">
        <f>'05.01.2021 3-7 лет (день 7)'!B15</f>
        <v>Голубцы ленивые</v>
      </c>
      <c r="F10" s="133"/>
      <c r="G10" s="133"/>
      <c r="H10" s="93"/>
      <c r="I10" s="13" t="str">
        <f t="shared" si="0"/>
        <v>Голубцы ленивые</v>
      </c>
      <c r="J10" s="133"/>
    </row>
    <row r="11" spans="1:22" ht="15" customHeight="1" x14ac:dyDescent="0.3">
      <c r="A11" s="93"/>
      <c r="B11" s="13" t="str">
        <f t="shared" si="1"/>
        <v>Соус сметанный</v>
      </c>
      <c r="C11" s="133"/>
      <c r="D11" s="93"/>
      <c r="E11" s="16" t="str">
        <f>'05.01.2021 3-7 лет (день 7)'!B16</f>
        <v>Соус сметанный</v>
      </c>
      <c r="F11" s="133"/>
      <c r="G11" s="133"/>
      <c r="H11" s="93"/>
      <c r="I11" s="13" t="str">
        <f t="shared" si="0"/>
        <v>Соус сметанный</v>
      </c>
      <c r="J11" s="133"/>
    </row>
    <row r="12" spans="1:22" ht="15" customHeight="1" x14ac:dyDescent="0.3">
      <c r="A12" s="93"/>
      <c r="B12" s="13" t="str">
        <f t="shared" si="1"/>
        <v>Макароны отварные</v>
      </c>
      <c r="C12" s="133"/>
      <c r="D12" s="93"/>
      <c r="E12" s="16" t="str">
        <f>'05.01.2021 3-7 лет (день 7)'!B17</f>
        <v>Макароны отварные</v>
      </c>
      <c r="F12" s="133"/>
      <c r="G12" s="133"/>
      <c r="H12" s="93"/>
      <c r="I12" s="13" t="str">
        <f t="shared" si="0"/>
        <v>Макароны отварные</v>
      </c>
      <c r="J12" s="133"/>
    </row>
    <row r="13" spans="1:22" ht="15" customHeight="1" x14ac:dyDescent="0.3">
      <c r="A13" s="93"/>
      <c r="B13" s="13" t="str">
        <f t="shared" si="1"/>
        <v>Хлеб пшеничный</v>
      </c>
      <c r="C13" s="133"/>
      <c r="D13" s="93"/>
      <c r="E13" s="16" t="str">
        <f>'05.01.2021 3-7 лет (день 7)'!B18</f>
        <v>Хлеб пшеничный</v>
      </c>
      <c r="F13" s="133"/>
      <c r="G13" s="133"/>
      <c r="H13" s="93"/>
      <c r="I13" s="13" t="str">
        <f t="shared" si="0"/>
        <v>Хлеб пшеничный</v>
      </c>
      <c r="J13" s="133"/>
    </row>
    <row r="14" spans="1:22" ht="15" customHeight="1" x14ac:dyDescent="0.3">
      <c r="A14" s="93"/>
      <c r="B14" s="13" t="str">
        <f t="shared" si="1"/>
        <v>Хлеб ржано-пшеничный</v>
      </c>
      <c r="C14" s="133"/>
      <c r="D14" s="93"/>
      <c r="E14" s="16" t="str">
        <f>'05.01.2021 3-7 лет (день 7)'!B19</f>
        <v>Хлеб ржано-пшеничный</v>
      </c>
      <c r="F14" s="133"/>
      <c r="G14" s="133"/>
      <c r="H14" s="93"/>
      <c r="I14" s="13" t="str">
        <f t="shared" si="0"/>
        <v>Хлеб ржано-пшеничный</v>
      </c>
      <c r="J14" s="133"/>
    </row>
    <row r="15" spans="1:22" ht="15" customHeight="1" x14ac:dyDescent="0.3">
      <c r="A15" s="93"/>
      <c r="B15" s="8" t="str">
        <f t="shared" si="1"/>
        <v>Компот из кураги</v>
      </c>
      <c r="C15" s="133"/>
      <c r="D15" s="93"/>
      <c r="E15" s="16" t="str">
        <f>'05.01.2021 3-7 лет (день 7)'!B20</f>
        <v>Компот из кураги</v>
      </c>
      <c r="F15" s="133"/>
      <c r="G15" s="133"/>
      <c r="H15" s="93"/>
      <c r="I15" s="8" t="str">
        <f t="shared" si="0"/>
        <v>Компот из кураги</v>
      </c>
      <c r="J15" s="133"/>
    </row>
    <row r="16" spans="1:22" ht="15" customHeight="1" x14ac:dyDescent="0.3">
      <c r="A16" s="93"/>
      <c r="B16" s="8"/>
      <c r="C16" s="134"/>
      <c r="D16" s="93"/>
      <c r="E16" s="8"/>
      <c r="F16" s="134"/>
      <c r="G16" s="134"/>
      <c r="H16" s="93"/>
      <c r="I16" s="8"/>
      <c r="J16" s="134"/>
    </row>
    <row r="17" spans="1:15" ht="15" customHeight="1" x14ac:dyDescent="0.3">
      <c r="A17" s="93" t="s">
        <v>20</v>
      </c>
      <c r="B17" s="13" t="str">
        <f>E17</f>
        <v>Напиток из шиповника</v>
      </c>
      <c r="C17" s="129">
        <f>F17</f>
        <v>13.153651999999999</v>
      </c>
      <c r="D17" s="93" t="s">
        <v>20</v>
      </c>
      <c r="E17" s="13" t="str">
        <f>'05.01.2021 3-7 лет (день 7)'!B21</f>
        <v>Напиток из шиповника</v>
      </c>
      <c r="F17" s="129">
        <f>'05.01.2021 1,5-2 года (день 7)'!BQ100</f>
        <v>13.153651999999999</v>
      </c>
      <c r="G17" s="129">
        <f>'05.01.2021 3-7 лет (день 7)'!BQ100</f>
        <v>13.668454137931034</v>
      </c>
      <c r="H17" s="93" t="s">
        <v>20</v>
      </c>
      <c r="I17" s="13" t="str">
        <f>E17</f>
        <v>Напиток из шиповника</v>
      </c>
      <c r="J17" s="129">
        <f>G17</f>
        <v>13.668454137931034</v>
      </c>
    </row>
    <row r="18" spans="1:15" ht="15" customHeight="1" x14ac:dyDescent="0.3">
      <c r="A18" s="93"/>
      <c r="B18" s="13" t="str">
        <f>E18</f>
        <v>Ватрушка с повидлом</v>
      </c>
      <c r="C18" s="130"/>
      <c r="D18" s="93"/>
      <c r="E18" s="13" t="str">
        <f>'05.01.2021 3-7 лет (день 7)'!B22</f>
        <v>Ватрушка с повидлом</v>
      </c>
      <c r="F18" s="130"/>
      <c r="G18" s="130"/>
      <c r="H18" s="93"/>
      <c r="I18" s="13" t="str">
        <f>E18</f>
        <v>Ватрушка с повидлом</v>
      </c>
      <c r="J18" s="130"/>
    </row>
    <row r="19" spans="1:15" ht="15" customHeight="1" x14ac:dyDescent="0.3">
      <c r="A19" s="93"/>
      <c r="B19" s="13"/>
      <c r="C19" s="130"/>
      <c r="D19" s="93"/>
      <c r="E19" s="13"/>
      <c r="F19" s="130"/>
      <c r="G19" s="130"/>
      <c r="H19" s="93"/>
      <c r="I19" s="13"/>
      <c r="J19" s="130"/>
    </row>
    <row r="20" spans="1:15" ht="15" customHeight="1" x14ac:dyDescent="0.3">
      <c r="A20" s="93"/>
      <c r="B20" s="13"/>
      <c r="C20" s="130"/>
      <c r="D20" s="93"/>
      <c r="E20" s="13"/>
      <c r="F20" s="130"/>
      <c r="G20" s="130"/>
      <c r="H20" s="93"/>
      <c r="I20" s="13"/>
      <c r="J20" s="130"/>
    </row>
    <row r="21" spans="1:15" ht="15" customHeight="1" x14ac:dyDescent="0.3">
      <c r="A21" s="93"/>
      <c r="B21" s="13"/>
      <c r="C21" s="131"/>
      <c r="D21" s="93"/>
      <c r="E21" s="13"/>
      <c r="F21" s="131"/>
      <c r="G21" s="131"/>
      <c r="H21" s="93"/>
      <c r="I21" s="13"/>
      <c r="J21" s="131"/>
    </row>
    <row r="22" spans="1:15" ht="15" customHeight="1" x14ac:dyDescent="0.3">
      <c r="A22" s="93" t="s">
        <v>23</v>
      </c>
      <c r="B22" s="18" t="str">
        <f>E22</f>
        <v>Картофельное пюре</v>
      </c>
      <c r="C22" s="129">
        <f>F22</f>
        <v>14.645379999999999</v>
      </c>
      <c r="D22" s="93" t="s">
        <v>23</v>
      </c>
      <c r="E22" s="18" t="str">
        <f>'05.01.2021 3-7 лет (день 7)'!B26</f>
        <v>Картофельное пюре</v>
      </c>
      <c r="F22" s="129">
        <f>'05.01.2021 1,5-2 года (день 7)'!BQ116</f>
        <v>14.645379999999999</v>
      </c>
      <c r="G22" s="129">
        <f>'05.01.2021 3-7 лет (день 7)'!BQ116</f>
        <v>23.110320000000002</v>
      </c>
      <c r="H22" s="93" t="s">
        <v>23</v>
      </c>
      <c r="I22" s="18" t="str">
        <f>E22</f>
        <v>Картофельное пюре</v>
      </c>
      <c r="J22" s="129">
        <f>G22</f>
        <v>23.110320000000002</v>
      </c>
    </row>
    <row r="23" spans="1:15" ht="15" customHeight="1" x14ac:dyDescent="0.3">
      <c r="A23" s="93"/>
      <c r="B23" s="18" t="str">
        <f>E23</f>
        <v>Огурчик свежий</v>
      </c>
      <c r="C23" s="130"/>
      <c r="D23" s="93"/>
      <c r="E23" s="18" t="str">
        <f>'05.01.2021 3-7 лет (день 7)'!B27</f>
        <v>Огурчик свежий</v>
      </c>
      <c r="F23" s="130"/>
      <c r="G23" s="130"/>
      <c r="H23" s="93"/>
      <c r="I23" s="18" t="str">
        <f>E23</f>
        <v>Огурчик свежий</v>
      </c>
      <c r="J23" s="130"/>
    </row>
    <row r="24" spans="1:15" ht="15" customHeight="1" x14ac:dyDescent="0.3">
      <c r="A24" s="93"/>
      <c r="B24" s="18" t="str">
        <f>E24</f>
        <v>Чай с лимоном</v>
      </c>
      <c r="C24" s="130"/>
      <c r="D24" s="93"/>
      <c r="E24" s="18" t="str">
        <f>'05.01.2021 3-7 лет (день 7)'!B28</f>
        <v>Чай с лимоном</v>
      </c>
      <c r="F24" s="130"/>
      <c r="G24" s="130"/>
      <c r="H24" s="93"/>
      <c r="I24" s="18" t="str">
        <f>E24</f>
        <v>Чай с лимоном</v>
      </c>
      <c r="J24" s="130"/>
    </row>
    <row r="25" spans="1:15" ht="15" customHeight="1" x14ac:dyDescent="0.3">
      <c r="A25" s="93"/>
      <c r="B25" s="8">
        <f>E25</f>
        <v>0</v>
      </c>
      <c r="C25" s="130"/>
      <c r="D25" s="93"/>
      <c r="E25" s="17"/>
      <c r="F25" s="130"/>
      <c r="G25" s="130"/>
      <c r="H25" s="93"/>
      <c r="I25" s="8">
        <f>E25</f>
        <v>0</v>
      </c>
      <c r="J25" s="130"/>
    </row>
    <row r="26" spans="1:15" ht="15" customHeight="1" x14ac:dyDescent="0.3">
      <c r="A26" s="93"/>
      <c r="B26" s="13"/>
      <c r="C26" s="131"/>
      <c r="D26" s="93"/>
      <c r="E26" s="13"/>
      <c r="F26" s="131"/>
      <c r="G26" s="131"/>
      <c r="H26" s="93"/>
      <c r="I26" s="13"/>
      <c r="J26" s="131"/>
    </row>
    <row r="27" spans="1:15" ht="17.399999999999999" x14ac:dyDescent="0.35">
      <c r="A27" s="135" t="s">
        <v>43</v>
      </c>
      <c r="B27" s="136"/>
      <c r="C27" s="52">
        <f>C4+C9+C17+C22</f>
        <v>108.26068000000001</v>
      </c>
      <c r="D27" s="135" t="s">
        <v>43</v>
      </c>
      <c r="E27" s="136"/>
      <c r="F27" s="52">
        <f>F4+F9+F17+F22</f>
        <v>108.26068000000001</v>
      </c>
      <c r="G27" s="52">
        <f>G4+G9+G17+G22</f>
        <v>137.87715215724137</v>
      </c>
      <c r="H27" s="135" t="s">
        <v>43</v>
      </c>
      <c r="I27" s="136"/>
      <c r="J27" s="52">
        <f>J4+J9+J17+J22</f>
        <v>137.87715215724137</v>
      </c>
    </row>
    <row r="29" spans="1:15" ht="59.25" customHeight="1" x14ac:dyDescent="0.3">
      <c r="A29" s="123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23"/>
      <c r="C29" s="123"/>
      <c r="D29" s="124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25"/>
      <c r="F29" s="125"/>
      <c r="G29" s="125"/>
      <c r="H29" s="126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23"/>
      <c r="J29" s="127"/>
      <c r="K29" s="47"/>
      <c r="L29" s="47"/>
      <c r="M29" s="140"/>
      <c r="N29" s="140"/>
      <c r="O29" s="140"/>
    </row>
    <row r="30" spans="1:15" ht="30.75" customHeight="1" x14ac:dyDescent="0.3">
      <c r="A30" s="113" t="s">
        <v>46</v>
      </c>
      <c r="B30" s="113"/>
      <c r="C30" s="114"/>
      <c r="D30" s="115" t="s">
        <v>47</v>
      </c>
      <c r="E30" s="113"/>
      <c r="F30" s="113"/>
      <c r="G30" s="114"/>
      <c r="H30" s="115" t="s">
        <v>48</v>
      </c>
      <c r="I30" s="113"/>
      <c r="J30" s="114"/>
      <c r="K30" s="47"/>
      <c r="L30" s="47"/>
      <c r="M30" s="53"/>
      <c r="N30" s="53"/>
      <c r="O30" s="53"/>
    </row>
    <row r="31" spans="1:15" ht="30.75" customHeight="1" x14ac:dyDescent="0.3">
      <c r="A31" s="48"/>
      <c r="B31" s="62">
        <f>E3</f>
        <v>45519</v>
      </c>
      <c r="C31" s="49" t="s">
        <v>45</v>
      </c>
      <c r="D31" s="48"/>
      <c r="E31" s="61">
        <f>E3</f>
        <v>45519</v>
      </c>
      <c r="F31" s="49" t="s">
        <v>44</v>
      </c>
      <c r="G31" s="49" t="s">
        <v>45</v>
      </c>
      <c r="H31" s="48"/>
      <c r="I31" s="63">
        <f>E3</f>
        <v>45519</v>
      </c>
      <c r="J31" s="54" t="s">
        <v>45</v>
      </c>
      <c r="K31" s="26"/>
      <c r="L31" s="26"/>
    </row>
    <row r="32" spans="1:15" ht="15" customHeight="1" x14ac:dyDescent="0.3">
      <c r="A32" s="93" t="s">
        <v>8</v>
      </c>
      <c r="B32" s="13" t="str">
        <f>E4</f>
        <v>Каша пшеничная молочная</v>
      </c>
      <c r="C32" s="129">
        <f>G4</f>
        <v>26.924162639999999</v>
      </c>
      <c r="D32" s="93" t="s">
        <v>8</v>
      </c>
      <c r="E32" s="13" t="str">
        <f>E4</f>
        <v>Каша пшеничная молочная</v>
      </c>
      <c r="F32" s="141">
        <f>F4</f>
        <v>21.602540000000001</v>
      </c>
      <c r="G32" s="141">
        <f>G4</f>
        <v>26.924162639999999</v>
      </c>
      <c r="H32" s="93" t="s">
        <v>8</v>
      </c>
      <c r="I32" s="13" t="str">
        <f>I4</f>
        <v>Каша пшеничная молочная</v>
      </c>
      <c r="J32" s="129">
        <f>F32</f>
        <v>21.602540000000001</v>
      </c>
    </row>
    <row r="33" spans="1:10" ht="15" customHeight="1" x14ac:dyDescent="0.3">
      <c r="A33" s="93"/>
      <c r="B33" s="13" t="str">
        <f>E5</f>
        <v>Бутерброд с джемом</v>
      </c>
      <c r="C33" s="130"/>
      <c r="D33" s="93"/>
      <c r="E33" s="13" t="str">
        <f>E5</f>
        <v>Бутерброд с джемом</v>
      </c>
      <c r="F33" s="142"/>
      <c r="G33" s="142"/>
      <c r="H33" s="93"/>
      <c r="I33" s="13" t="str">
        <f>I5</f>
        <v>Бутерброд с джемом</v>
      </c>
      <c r="J33" s="130"/>
    </row>
    <row r="34" spans="1:10" ht="15" customHeight="1" x14ac:dyDescent="0.3">
      <c r="A34" s="93"/>
      <c r="B34" s="13" t="str">
        <f>E6</f>
        <v>Какао с молоком</v>
      </c>
      <c r="C34" s="130"/>
      <c r="D34" s="93"/>
      <c r="E34" s="13" t="str">
        <f>E6</f>
        <v>Какао с молоком</v>
      </c>
      <c r="F34" s="142"/>
      <c r="G34" s="142"/>
      <c r="H34" s="93"/>
      <c r="I34" s="13" t="str">
        <f>I6</f>
        <v>Какао с молоком</v>
      </c>
      <c r="J34" s="130"/>
    </row>
    <row r="35" spans="1:10" ht="15" customHeight="1" x14ac:dyDescent="0.3">
      <c r="A35" s="93"/>
      <c r="B35" s="13"/>
      <c r="C35" s="130"/>
      <c r="D35" s="93"/>
      <c r="E35" s="13"/>
      <c r="F35" s="142"/>
      <c r="G35" s="142"/>
      <c r="H35" s="93"/>
      <c r="I35" s="13"/>
      <c r="J35" s="130"/>
    </row>
    <row r="36" spans="1:10" ht="15" customHeight="1" x14ac:dyDescent="0.3">
      <c r="A36" s="93"/>
      <c r="B36" s="13"/>
      <c r="C36" s="131"/>
      <c r="D36" s="93"/>
      <c r="E36" s="13"/>
      <c r="F36" s="143"/>
      <c r="G36" s="143"/>
      <c r="H36" s="93"/>
      <c r="I36" s="13"/>
      <c r="J36" s="131"/>
    </row>
    <row r="37" spans="1:10" ht="15" customHeight="1" x14ac:dyDescent="0.3">
      <c r="A37" s="93" t="s">
        <v>12</v>
      </c>
      <c r="B37" s="13" t="str">
        <f t="shared" ref="B37:B43" si="2">E9</f>
        <v>Суп "Волна"</v>
      </c>
      <c r="C37" s="132">
        <f>G9</f>
        <v>74.17421537931034</v>
      </c>
      <c r="D37" s="93" t="s">
        <v>12</v>
      </c>
      <c r="E37" s="13" t="str">
        <f>E9</f>
        <v>Суп "Волна"</v>
      </c>
      <c r="F37" s="137">
        <f>F9</f>
        <v>58.859108000000006</v>
      </c>
      <c r="G37" s="137">
        <f>G9</f>
        <v>74.17421537931034</v>
      </c>
      <c r="H37" s="93" t="s">
        <v>12</v>
      </c>
      <c r="I37" s="13" t="str">
        <f t="shared" ref="I37:I42" si="3">I9</f>
        <v>Суп "Волна"</v>
      </c>
      <c r="J37" s="132">
        <f>F37</f>
        <v>58.859108000000006</v>
      </c>
    </row>
    <row r="38" spans="1:10" ht="15" customHeight="1" x14ac:dyDescent="0.3">
      <c r="A38" s="93"/>
      <c r="B38" s="13" t="str">
        <f t="shared" si="2"/>
        <v>Голубцы ленивые</v>
      </c>
      <c r="C38" s="133"/>
      <c r="D38" s="93"/>
      <c r="E38" s="13" t="str">
        <f t="shared" ref="E38:E43" si="4">E10</f>
        <v>Голубцы ленивые</v>
      </c>
      <c r="F38" s="138"/>
      <c r="G38" s="138"/>
      <c r="H38" s="93"/>
      <c r="I38" s="13" t="str">
        <f t="shared" si="3"/>
        <v>Голубцы ленивые</v>
      </c>
      <c r="J38" s="133"/>
    </row>
    <row r="39" spans="1:10" ht="15" customHeight="1" x14ac:dyDescent="0.3">
      <c r="A39" s="93"/>
      <c r="B39" s="13" t="str">
        <f t="shared" si="2"/>
        <v>Соус сметанный</v>
      </c>
      <c r="C39" s="133"/>
      <c r="D39" s="93"/>
      <c r="E39" s="13" t="str">
        <f t="shared" si="4"/>
        <v>Соус сметанный</v>
      </c>
      <c r="F39" s="138"/>
      <c r="G39" s="138"/>
      <c r="H39" s="93"/>
      <c r="I39" s="13" t="str">
        <f t="shared" si="3"/>
        <v>Соус сметанный</v>
      </c>
      <c r="J39" s="133"/>
    </row>
    <row r="40" spans="1:10" ht="15" customHeight="1" x14ac:dyDescent="0.3">
      <c r="A40" s="93"/>
      <c r="B40" s="13" t="str">
        <f t="shared" si="2"/>
        <v>Макароны отварные</v>
      </c>
      <c r="C40" s="133"/>
      <c r="D40" s="93"/>
      <c r="E40" s="13" t="str">
        <f t="shared" si="4"/>
        <v>Макароны отварные</v>
      </c>
      <c r="F40" s="138"/>
      <c r="G40" s="138"/>
      <c r="H40" s="93"/>
      <c r="I40" s="13" t="str">
        <f t="shared" si="3"/>
        <v>Макароны отварные</v>
      </c>
      <c r="J40" s="133"/>
    </row>
    <row r="41" spans="1:10" ht="15" customHeight="1" x14ac:dyDescent="0.3">
      <c r="A41" s="93"/>
      <c r="B41" s="13" t="str">
        <f t="shared" si="2"/>
        <v>Хлеб пшеничный</v>
      </c>
      <c r="C41" s="133"/>
      <c r="D41" s="93"/>
      <c r="E41" s="13" t="str">
        <f t="shared" si="4"/>
        <v>Хлеб пшеничный</v>
      </c>
      <c r="F41" s="138"/>
      <c r="G41" s="138"/>
      <c r="H41" s="93"/>
      <c r="I41" s="13" t="str">
        <f t="shared" si="3"/>
        <v>Хлеб пшеничный</v>
      </c>
      <c r="J41" s="133"/>
    </row>
    <row r="42" spans="1:10" ht="15" customHeight="1" x14ac:dyDescent="0.3">
      <c r="A42" s="93"/>
      <c r="B42" s="13" t="str">
        <f t="shared" si="2"/>
        <v>Хлеб ржано-пшеничный</v>
      </c>
      <c r="C42" s="133"/>
      <c r="D42" s="93"/>
      <c r="E42" s="13" t="str">
        <f t="shared" si="4"/>
        <v>Хлеб ржано-пшеничный</v>
      </c>
      <c r="F42" s="138"/>
      <c r="G42" s="138"/>
      <c r="H42" s="93"/>
      <c r="I42" s="13" t="str">
        <f t="shared" si="3"/>
        <v>Хлеб ржано-пшеничный</v>
      </c>
      <c r="J42" s="133"/>
    </row>
    <row r="43" spans="1:10" ht="15" customHeight="1" x14ac:dyDescent="0.3">
      <c r="A43" s="93"/>
      <c r="B43" s="8" t="str">
        <f t="shared" si="2"/>
        <v>Компот из кураги</v>
      </c>
      <c r="C43" s="133"/>
      <c r="D43" s="93"/>
      <c r="E43" s="8" t="str">
        <f t="shared" si="4"/>
        <v>Компот из кураги</v>
      </c>
      <c r="F43" s="138"/>
      <c r="G43" s="138"/>
      <c r="H43" s="93"/>
      <c r="I43" s="8" t="str">
        <f>E15</f>
        <v>Компот из кураги</v>
      </c>
      <c r="J43" s="133"/>
    </row>
    <row r="44" spans="1:10" ht="15" customHeight="1" x14ac:dyDescent="0.3">
      <c r="A44" s="93"/>
      <c r="B44" s="8"/>
      <c r="C44" s="134"/>
      <c r="D44" s="93"/>
      <c r="E44" s="8"/>
      <c r="F44" s="139"/>
      <c r="G44" s="139"/>
      <c r="H44" s="93"/>
      <c r="I44" s="8"/>
      <c r="J44" s="134"/>
    </row>
    <row r="45" spans="1:10" ht="15" customHeight="1" x14ac:dyDescent="0.3">
      <c r="A45" s="93" t="s">
        <v>20</v>
      </c>
      <c r="B45" s="13" t="str">
        <f>E17</f>
        <v>Напиток из шиповника</v>
      </c>
      <c r="C45" s="129">
        <f>G17</f>
        <v>13.668454137931034</v>
      </c>
      <c r="D45" s="93" t="s">
        <v>20</v>
      </c>
      <c r="E45" s="13" t="str">
        <f>E17</f>
        <v>Напиток из шиповника</v>
      </c>
      <c r="F45" s="141">
        <f>F17</f>
        <v>13.153651999999999</v>
      </c>
      <c r="G45" s="141">
        <f>G17</f>
        <v>13.668454137931034</v>
      </c>
      <c r="H45" s="93" t="s">
        <v>20</v>
      </c>
      <c r="I45" s="13" t="str">
        <f>I17</f>
        <v>Напиток из шиповника</v>
      </c>
      <c r="J45" s="129">
        <f>F45</f>
        <v>13.153651999999999</v>
      </c>
    </row>
    <row r="46" spans="1:10" ht="15" customHeight="1" x14ac:dyDescent="0.3">
      <c r="A46" s="93"/>
      <c r="B46" s="13" t="str">
        <f>E18</f>
        <v>Ватрушка с повидлом</v>
      </c>
      <c r="C46" s="130"/>
      <c r="D46" s="93"/>
      <c r="E46" s="13" t="str">
        <f>E18</f>
        <v>Ватрушка с повидлом</v>
      </c>
      <c r="F46" s="142"/>
      <c r="G46" s="142"/>
      <c r="H46" s="93"/>
      <c r="I46" s="13" t="str">
        <f>I18</f>
        <v>Ватрушка с повидлом</v>
      </c>
      <c r="J46" s="130"/>
    </row>
    <row r="47" spans="1:10" ht="15" customHeight="1" x14ac:dyDescent="0.3">
      <c r="A47" s="93"/>
      <c r="B47" s="13"/>
      <c r="C47" s="130"/>
      <c r="D47" s="93"/>
      <c r="E47" s="13"/>
      <c r="F47" s="142"/>
      <c r="G47" s="142"/>
      <c r="H47" s="93"/>
      <c r="I47" s="13"/>
      <c r="J47" s="130"/>
    </row>
    <row r="48" spans="1:10" ht="15" customHeight="1" x14ac:dyDescent="0.3">
      <c r="A48" s="93"/>
      <c r="B48" s="13"/>
      <c r="C48" s="130"/>
      <c r="D48" s="93"/>
      <c r="E48" s="13"/>
      <c r="F48" s="142"/>
      <c r="G48" s="142"/>
      <c r="H48" s="93"/>
      <c r="I48" s="13"/>
      <c r="J48" s="130"/>
    </row>
    <row r="49" spans="1:10" ht="15" customHeight="1" x14ac:dyDescent="0.3">
      <c r="A49" s="93"/>
      <c r="B49" s="13"/>
      <c r="C49" s="131"/>
      <c r="D49" s="93"/>
      <c r="E49" s="13"/>
      <c r="F49" s="143"/>
      <c r="G49" s="143"/>
      <c r="H49" s="93"/>
      <c r="I49" s="13"/>
      <c r="J49" s="131"/>
    </row>
    <row r="50" spans="1:10" ht="15" customHeight="1" x14ac:dyDescent="0.3">
      <c r="A50" s="93" t="s">
        <v>23</v>
      </c>
      <c r="B50" s="18" t="str">
        <f>E22</f>
        <v>Картофельное пюре</v>
      </c>
      <c r="C50" s="129">
        <f>G22</f>
        <v>23.110320000000002</v>
      </c>
      <c r="D50" s="93" t="s">
        <v>23</v>
      </c>
      <c r="E50" s="18" t="str">
        <f>E22</f>
        <v>Картофельное пюре</v>
      </c>
      <c r="F50" s="141">
        <f>F22</f>
        <v>14.645379999999999</v>
      </c>
      <c r="G50" s="141">
        <f>G22</f>
        <v>23.110320000000002</v>
      </c>
      <c r="H50" s="93" t="s">
        <v>23</v>
      </c>
      <c r="I50" s="18" t="str">
        <f>I22</f>
        <v>Картофельное пюре</v>
      </c>
      <c r="J50" s="129">
        <f>F50</f>
        <v>14.645379999999999</v>
      </c>
    </row>
    <row r="51" spans="1:10" ht="15" customHeight="1" x14ac:dyDescent="0.3">
      <c r="A51" s="93"/>
      <c r="B51" s="18" t="str">
        <f>E23</f>
        <v>Огурчик свежий</v>
      </c>
      <c r="C51" s="130"/>
      <c r="D51" s="93"/>
      <c r="E51" s="18" t="str">
        <f>E23</f>
        <v>Огурчик свежий</v>
      </c>
      <c r="F51" s="142"/>
      <c r="G51" s="142"/>
      <c r="H51" s="93"/>
      <c r="I51" s="18" t="str">
        <f>I23</f>
        <v>Огурчик свежий</v>
      </c>
      <c r="J51" s="130"/>
    </row>
    <row r="52" spans="1:10" ht="15" customHeight="1" x14ac:dyDescent="0.3">
      <c r="A52" s="93"/>
      <c r="B52" s="18" t="str">
        <f>E24</f>
        <v>Чай с лимоном</v>
      </c>
      <c r="C52" s="130"/>
      <c r="D52" s="93"/>
      <c r="E52" s="18" t="str">
        <f>E24</f>
        <v>Чай с лимоном</v>
      </c>
      <c r="F52" s="142"/>
      <c r="G52" s="142"/>
      <c r="H52" s="93"/>
      <c r="I52" s="18" t="str">
        <f>I24</f>
        <v>Чай с лимоном</v>
      </c>
      <c r="J52" s="130"/>
    </row>
    <row r="53" spans="1:10" ht="15" customHeight="1" x14ac:dyDescent="0.3">
      <c r="A53" s="93"/>
      <c r="B53" s="8">
        <f>B25</f>
        <v>0</v>
      </c>
      <c r="C53" s="130"/>
      <c r="D53" s="93"/>
      <c r="E53" s="8">
        <f>E25</f>
        <v>0</v>
      </c>
      <c r="F53" s="142"/>
      <c r="G53" s="142"/>
      <c r="H53" s="93"/>
      <c r="I53" s="8">
        <f>E25</f>
        <v>0</v>
      </c>
      <c r="J53" s="130"/>
    </row>
    <row r="54" spans="1:10" ht="15" customHeight="1" x14ac:dyDescent="0.3">
      <c r="A54" s="93"/>
      <c r="B54" s="13"/>
      <c r="C54" s="131"/>
      <c r="D54" s="93"/>
      <c r="E54" s="13"/>
      <c r="F54" s="143"/>
      <c r="G54" s="143"/>
      <c r="H54" s="93"/>
      <c r="I54" s="13"/>
      <c r="J54" s="131"/>
    </row>
    <row r="55" spans="1:10" ht="17.399999999999999" x14ac:dyDescent="0.35">
      <c r="A55" s="135" t="s">
        <v>43</v>
      </c>
      <c r="B55" s="136"/>
      <c r="C55" s="55">
        <f>C32+C37+C45+C50</f>
        <v>137.87715215724137</v>
      </c>
      <c r="D55" s="19"/>
      <c r="E55" s="56" t="s">
        <v>43</v>
      </c>
      <c r="F55" s="57">
        <f>F32+F37+F45+F50</f>
        <v>108.26068000000001</v>
      </c>
      <c r="G55" s="57">
        <f>G32+G37+G45+G50</f>
        <v>137.87715215724137</v>
      </c>
      <c r="H55" s="135" t="s">
        <v>43</v>
      </c>
      <c r="I55" s="136"/>
      <c r="J55" s="52">
        <f>J32+J37+J45+J50</f>
        <v>108.26068000000001</v>
      </c>
    </row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0" sqref="J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4">
        <f>'05.01.2021 3-7 лет (день 7)'!K6</f>
        <v>45519</v>
      </c>
      <c r="B1" s="145"/>
      <c r="C1" s="145"/>
      <c r="D1" s="145"/>
      <c r="E1" s="145"/>
      <c r="F1" s="145"/>
      <c r="G1" s="145"/>
    </row>
    <row r="2" spans="1:7" ht="60" customHeight="1" x14ac:dyDescent="0.3">
      <c r="A2" s="146" t="s">
        <v>49</v>
      </c>
      <c r="B2" s="146" t="s">
        <v>50</v>
      </c>
      <c r="C2" s="146" t="s">
        <v>51</v>
      </c>
      <c r="D2" s="146" t="s">
        <v>52</v>
      </c>
      <c r="E2" s="146" t="s">
        <v>53</v>
      </c>
      <c r="F2" s="146" t="s">
        <v>54</v>
      </c>
      <c r="G2" s="148" t="s">
        <v>55</v>
      </c>
    </row>
    <row r="3" spans="1:7" x14ac:dyDescent="0.3">
      <c r="A3" s="147"/>
      <c r="B3" s="147"/>
      <c r="C3" s="147"/>
      <c r="D3" s="147"/>
      <c r="E3" s="147"/>
      <c r="F3" s="147"/>
      <c r="G3" s="149"/>
    </row>
    <row r="4" spans="1:7" ht="33" customHeight="1" x14ac:dyDescent="0.3">
      <c r="A4" s="147"/>
      <c r="B4" s="147"/>
      <c r="C4" s="147"/>
      <c r="D4" s="147"/>
      <c r="E4" s="147"/>
      <c r="F4" s="147"/>
      <c r="G4" s="149"/>
    </row>
    <row r="5" spans="1:7" ht="20.100000000000001" customHeight="1" x14ac:dyDescent="0.3">
      <c r="A5" s="153" t="s">
        <v>56</v>
      </c>
      <c r="B5" s="151">
        <v>0.3611111111111111</v>
      </c>
      <c r="C5" s="13" t="str">
        <f>'05.01.2021 3-7 лет (день 7)'!B9</f>
        <v>Каша пшеничная молочная</v>
      </c>
      <c r="D5" s="58" t="s">
        <v>57</v>
      </c>
      <c r="E5" s="58" t="s">
        <v>58</v>
      </c>
      <c r="F5" s="13"/>
      <c r="G5" s="13"/>
    </row>
    <row r="6" spans="1:7" ht="20.100000000000001" customHeight="1" x14ac:dyDescent="0.3">
      <c r="A6" s="153"/>
      <c r="B6" s="151"/>
      <c r="C6" s="13" t="str">
        <f>'05.01.2021 3-7 лет (день 7)'!B10</f>
        <v>Бутерброд с джемом</v>
      </c>
      <c r="D6" s="58" t="s">
        <v>57</v>
      </c>
      <c r="E6" s="58" t="s">
        <v>58</v>
      </c>
      <c r="F6" s="13"/>
      <c r="G6" s="13"/>
    </row>
    <row r="7" spans="1:7" ht="20.100000000000001" customHeight="1" x14ac:dyDescent="0.3">
      <c r="A7" s="153"/>
      <c r="B7" s="151"/>
      <c r="C7" s="13" t="str">
        <f>'05.01.2021 3-7 лет (день 7)'!B11</f>
        <v>Какао с молоком</v>
      </c>
      <c r="D7" s="58" t="s">
        <v>57</v>
      </c>
      <c r="E7" s="58" t="s">
        <v>58</v>
      </c>
      <c r="F7" s="13"/>
      <c r="G7" s="13"/>
    </row>
    <row r="8" spans="1:7" ht="20.100000000000001" customHeight="1" x14ac:dyDescent="0.3">
      <c r="A8" s="150" t="s">
        <v>59</v>
      </c>
      <c r="B8" s="151">
        <v>0.4861111111111111</v>
      </c>
      <c r="C8" s="16" t="str">
        <f>'05.01.2021 3-7 лет (день 7)'!B14</f>
        <v>Суп "Волна"</v>
      </c>
      <c r="D8" s="58" t="s">
        <v>57</v>
      </c>
      <c r="E8" s="58" t="s">
        <v>58</v>
      </c>
      <c r="F8" s="13"/>
      <c r="G8" s="13"/>
    </row>
    <row r="9" spans="1:7" ht="20.100000000000001" customHeight="1" x14ac:dyDescent="0.3">
      <c r="A9" s="150"/>
      <c r="B9" s="151"/>
      <c r="C9" s="16" t="str">
        <f>'05.01.2021 3-7 лет (день 7)'!B15</f>
        <v>Голубцы ленивые</v>
      </c>
      <c r="D9" s="58" t="s">
        <v>57</v>
      </c>
      <c r="E9" s="58" t="s">
        <v>58</v>
      </c>
      <c r="F9" s="13"/>
      <c r="G9" s="13"/>
    </row>
    <row r="10" spans="1:7" ht="20.100000000000001" customHeight="1" x14ac:dyDescent="0.3">
      <c r="A10" s="150"/>
      <c r="B10" s="151"/>
      <c r="C10" s="16" t="str">
        <f>'05.01.2021 3-7 лет (день 7)'!B16</f>
        <v>Соус сметанный</v>
      </c>
      <c r="D10" s="58" t="s">
        <v>57</v>
      </c>
      <c r="E10" s="58" t="s">
        <v>58</v>
      </c>
      <c r="F10" s="13"/>
      <c r="G10" s="13"/>
    </row>
    <row r="11" spans="1:7" ht="20.100000000000001" customHeight="1" x14ac:dyDescent="0.3">
      <c r="A11" s="150"/>
      <c r="B11" s="151"/>
      <c r="C11" s="16" t="str">
        <f>'05.01.2021 3-7 лет (день 7)'!B17</f>
        <v>Макароны отварные</v>
      </c>
      <c r="D11" s="58" t="s">
        <v>57</v>
      </c>
      <c r="E11" s="58" t="s">
        <v>58</v>
      </c>
      <c r="F11" s="13"/>
      <c r="G11" s="13"/>
    </row>
    <row r="12" spans="1:7" ht="20.100000000000001" customHeight="1" x14ac:dyDescent="0.3">
      <c r="A12" s="150"/>
      <c r="B12" s="151"/>
      <c r="C12" s="16" t="str">
        <f>'05.01.2021 3-7 лет (день 7)'!B18</f>
        <v>Хлеб пшеничный</v>
      </c>
      <c r="D12" s="58" t="s">
        <v>57</v>
      </c>
      <c r="E12" s="58" t="s">
        <v>58</v>
      </c>
      <c r="F12" s="13"/>
      <c r="G12" s="13"/>
    </row>
    <row r="13" spans="1:7" ht="20.100000000000001" customHeight="1" x14ac:dyDescent="0.3">
      <c r="A13" s="150"/>
      <c r="B13" s="151"/>
      <c r="C13" s="16" t="str">
        <f>'05.01.2021 3-7 лет (день 7)'!B19</f>
        <v>Хлеб ржано-пшеничный</v>
      </c>
      <c r="D13" s="58" t="s">
        <v>57</v>
      </c>
      <c r="E13" s="58" t="s">
        <v>58</v>
      </c>
      <c r="F13" s="13"/>
      <c r="G13" s="13"/>
    </row>
    <row r="14" spans="1:7" ht="20.100000000000001" customHeight="1" x14ac:dyDescent="0.3">
      <c r="A14" s="150"/>
      <c r="B14" s="151"/>
      <c r="C14" s="16" t="str">
        <f>'05.01.2021 3-7 лет (день 7)'!B20</f>
        <v>Компот из кураги</v>
      </c>
      <c r="D14" s="58" t="s">
        <v>57</v>
      </c>
      <c r="E14" s="58" t="s">
        <v>58</v>
      </c>
      <c r="F14" s="13"/>
      <c r="G14" s="13"/>
    </row>
    <row r="15" spans="1:7" ht="20.100000000000001" customHeight="1" x14ac:dyDescent="0.3">
      <c r="A15" s="150"/>
      <c r="B15" s="151"/>
      <c r="C15" s="8"/>
      <c r="D15" s="58"/>
      <c r="E15" s="58"/>
      <c r="F15" s="13"/>
      <c r="G15" s="13"/>
    </row>
    <row r="16" spans="1:7" ht="20.100000000000001" customHeight="1" x14ac:dyDescent="0.3">
      <c r="A16" s="150" t="s">
        <v>60</v>
      </c>
      <c r="B16" s="151">
        <v>0.63888888888888895</v>
      </c>
      <c r="C16" s="13" t="str">
        <f>'05.01.2021 3-7 лет (день 7)'!B21</f>
        <v>Напиток из шиповника</v>
      </c>
      <c r="D16" s="58" t="s">
        <v>57</v>
      </c>
      <c r="E16" s="58" t="s">
        <v>58</v>
      </c>
      <c r="F16" s="13"/>
      <c r="G16" s="13"/>
    </row>
    <row r="17" spans="1:7" ht="20.100000000000001" customHeight="1" x14ac:dyDescent="0.3">
      <c r="A17" s="150"/>
      <c r="B17" s="152"/>
      <c r="C17" s="13" t="str">
        <f>'05.01.2021 3-7 лет (день 7)'!B22</f>
        <v>Ватрушка с повидлом</v>
      </c>
      <c r="D17" s="58" t="s">
        <v>57</v>
      </c>
      <c r="E17" s="58" t="s">
        <v>58</v>
      </c>
      <c r="F17" s="13"/>
      <c r="G17" s="13"/>
    </row>
    <row r="18" spans="1:7" ht="20.100000000000001" customHeight="1" x14ac:dyDescent="0.3">
      <c r="A18" s="150" t="s">
        <v>61</v>
      </c>
      <c r="B18" s="151">
        <v>0.69444444444444453</v>
      </c>
      <c r="C18" s="18" t="str">
        <f>'05.01.2021 3-7 лет (день 7)'!B26</f>
        <v>Картофельное пюре</v>
      </c>
      <c r="D18" s="58" t="s">
        <v>57</v>
      </c>
      <c r="E18" s="58" t="s">
        <v>58</v>
      </c>
      <c r="F18" s="13"/>
      <c r="G18" s="13"/>
    </row>
    <row r="19" spans="1:7" ht="20.100000000000001" customHeight="1" x14ac:dyDescent="0.3">
      <c r="A19" s="150"/>
      <c r="B19" s="152"/>
      <c r="C19" s="18" t="str">
        <f>'05.01.2021 3-7 лет (день 7)'!B27</f>
        <v>Огурчик свежий</v>
      </c>
      <c r="D19" s="58" t="s">
        <v>57</v>
      </c>
      <c r="E19" s="58" t="s">
        <v>58</v>
      </c>
      <c r="F19" s="13"/>
      <c r="G19" s="13"/>
    </row>
    <row r="20" spans="1:7" ht="20.100000000000001" customHeight="1" x14ac:dyDescent="0.3">
      <c r="A20" s="150"/>
      <c r="B20" s="152"/>
      <c r="C20" s="18" t="str">
        <f>'05.01.2021 3-7 лет (день 7)'!B28</f>
        <v>Чай с лимоном</v>
      </c>
      <c r="D20" s="58" t="s">
        <v>57</v>
      </c>
      <c r="E20" s="58" t="s">
        <v>58</v>
      </c>
      <c r="F20" s="13"/>
      <c r="G20" s="13"/>
    </row>
    <row r="21" spans="1:7" ht="20.100000000000001" customHeight="1" x14ac:dyDescent="0.3">
      <c r="A21" s="150"/>
      <c r="B21" s="152"/>
      <c r="C21" s="18" t="str">
        <f>'05.01.2021 3-7 лет (день 7)'!B29</f>
        <v>Хлеб пшеничный</v>
      </c>
      <c r="D21" s="58" t="s">
        <v>57</v>
      </c>
      <c r="E21" s="58" t="s">
        <v>58</v>
      </c>
      <c r="F21" s="13"/>
      <c r="G21" s="13"/>
    </row>
    <row r="22" spans="1:7" x14ac:dyDescent="0.3">
      <c r="A22" s="59"/>
    </row>
    <row r="23" spans="1:7" x14ac:dyDescent="0.3">
      <c r="A23" s="59"/>
    </row>
    <row r="24" spans="1:7" x14ac:dyDescent="0.3">
      <c r="A24" s="59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B25" sqref="B25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57" t="s">
        <v>66</v>
      </c>
      <c r="K1" s="157"/>
      <c r="L1" s="157"/>
      <c r="M1" s="157"/>
    </row>
    <row r="2" spans="1:13" x14ac:dyDescent="0.3">
      <c r="J2" s="157" t="s">
        <v>67</v>
      </c>
      <c r="K2" s="157"/>
      <c r="L2" s="157"/>
      <c r="M2" s="157"/>
    </row>
    <row r="3" spans="1:13" x14ac:dyDescent="0.3">
      <c r="J3" s="157" t="s">
        <v>68</v>
      </c>
      <c r="K3" s="157"/>
      <c r="L3" s="157"/>
      <c r="M3" s="157"/>
    </row>
    <row r="4" spans="1:13" ht="21" customHeight="1" x14ac:dyDescent="0.3">
      <c r="A4" s="65"/>
      <c r="B4" s="65"/>
      <c r="C4" s="65"/>
      <c r="D4" s="65"/>
      <c r="E4" s="65"/>
      <c r="J4" s="158" t="s">
        <v>95</v>
      </c>
      <c r="K4" s="158"/>
      <c r="L4" s="158"/>
      <c r="M4" s="158"/>
    </row>
    <row r="5" spans="1:13" ht="24" customHeight="1" x14ac:dyDescent="0.3">
      <c r="B5" s="66"/>
      <c r="C5" s="66"/>
      <c r="D5" s="66"/>
      <c r="E5" s="159" t="s">
        <v>69</v>
      </c>
      <c r="F5" s="159"/>
      <c r="G5" s="159">
        <f>'05.01.2021 3-7 лет (день 7)'!K6</f>
        <v>45519</v>
      </c>
      <c r="H5" s="159"/>
      <c r="I5" s="66"/>
      <c r="J5" s="66"/>
      <c r="K5" s="66"/>
      <c r="L5" s="66"/>
      <c r="M5" s="66"/>
    </row>
    <row r="6" spans="1:13" ht="34.5" customHeight="1" x14ac:dyDescent="0.3">
      <c r="A6" s="67" t="s">
        <v>70</v>
      </c>
      <c r="B6" s="67" t="s">
        <v>71</v>
      </c>
      <c r="C6" s="67" t="s">
        <v>72</v>
      </c>
      <c r="D6" s="67" t="s">
        <v>73</v>
      </c>
      <c r="E6" s="67" t="s">
        <v>74</v>
      </c>
      <c r="F6" s="67" t="s">
        <v>75</v>
      </c>
      <c r="G6" s="67" t="s">
        <v>76</v>
      </c>
      <c r="H6" s="67" t="s">
        <v>77</v>
      </c>
      <c r="I6" s="67" t="s">
        <v>78</v>
      </c>
      <c r="J6" s="67" t="s">
        <v>79</v>
      </c>
      <c r="K6" s="67" t="s">
        <v>80</v>
      </c>
      <c r="L6" s="67" t="s">
        <v>81</v>
      </c>
      <c r="M6" s="67" t="s">
        <v>82</v>
      </c>
    </row>
    <row r="7" spans="1:13" ht="20.399999999999999" x14ac:dyDescent="0.3">
      <c r="A7" s="68" t="s">
        <v>83</v>
      </c>
      <c r="B7" s="154" t="s">
        <v>84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 x14ac:dyDescent="0.3">
      <c r="A8" s="69" t="s">
        <v>8</v>
      </c>
      <c r="B8" s="13" t="s">
        <v>9</v>
      </c>
      <c r="C8" s="71">
        <v>150</v>
      </c>
      <c r="D8" s="71">
        <v>5.26</v>
      </c>
      <c r="E8" s="71">
        <v>6.07</v>
      </c>
      <c r="F8" s="71">
        <v>21.29</v>
      </c>
      <c r="G8" s="71">
        <v>159.75</v>
      </c>
      <c r="H8" s="71">
        <v>139.01</v>
      </c>
      <c r="I8" s="71">
        <v>0.56999999999999995</v>
      </c>
      <c r="J8" s="71">
        <v>0.11</v>
      </c>
      <c r="K8" s="71">
        <v>0.02</v>
      </c>
      <c r="L8" s="71">
        <v>1.46</v>
      </c>
      <c r="M8" s="71">
        <v>91</v>
      </c>
    </row>
    <row r="9" spans="1:13" x14ac:dyDescent="0.3">
      <c r="A9" s="72"/>
      <c r="B9" s="70" t="s">
        <v>10</v>
      </c>
      <c r="C9" s="73" t="s">
        <v>85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150</v>
      </c>
      <c r="D10" s="71">
        <v>1.25</v>
      </c>
      <c r="E10" s="71">
        <v>1.33</v>
      </c>
      <c r="F10" s="71">
        <v>10.08</v>
      </c>
      <c r="G10" s="71">
        <v>50</v>
      </c>
      <c r="H10" s="71">
        <v>83.33</v>
      </c>
      <c r="I10" s="71">
        <v>0.01</v>
      </c>
      <c r="J10" s="71">
        <v>0.02</v>
      </c>
      <c r="K10" s="71">
        <v>0.01</v>
      </c>
      <c r="L10" s="71">
        <v>0.54</v>
      </c>
      <c r="M10" s="71">
        <v>248</v>
      </c>
    </row>
    <row r="11" spans="1:13" hidden="1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170</v>
      </c>
      <c r="D13" s="71">
        <v>6.53</v>
      </c>
      <c r="E13" s="71">
        <v>7.35</v>
      </c>
      <c r="F13" s="71">
        <v>13.98</v>
      </c>
      <c r="G13" s="71">
        <v>167.21</v>
      </c>
      <c r="H13" s="71">
        <v>31.22</v>
      </c>
      <c r="I13" s="71">
        <v>0.72</v>
      </c>
      <c r="J13" s="71">
        <v>0.17</v>
      </c>
      <c r="K13" s="71">
        <v>0.24</v>
      </c>
      <c r="L13" s="71">
        <v>10.11</v>
      </c>
      <c r="M13" s="71">
        <v>39</v>
      </c>
    </row>
    <row r="14" spans="1:13" x14ac:dyDescent="0.3">
      <c r="A14" s="72"/>
      <c r="B14" s="70" t="s">
        <v>14</v>
      </c>
      <c r="C14" s="71">
        <v>50</v>
      </c>
      <c r="D14" s="71">
        <v>4.1100000000000003</v>
      </c>
      <c r="E14" s="71">
        <v>3.18</v>
      </c>
      <c r="F14" s="71">
        <v>2.99</v>
      </c>
      <c r="G14" s="71">
        <v>56.88</v>
      </c>
      <c r="H14" s="71">
        <v>16.93</v>
      </c>
      <c r="I14" s="71">
        <v>0.43</v>
      </c>
      <c r="J14" s="71">
        <v>0.02</v>
      </c>
      <c r="K14" s="71">
        <v>0.03</v>
      </c>
      <c r="L14" s="71">
        <v>6.23</v>
      </c>
      <c r="M14" s="71">
        <v>151</v>
      </c>
    </row>
    <row r="15" spans="1:13" x14ac:dyDescent="0.3">
      <c r="A15" s="72"/>
      <c r="B15" s="70" t="s">
        <v>15</v>
      </c>
      <c r="C15" s="71">
        <v>20</v>
      </c>
      <c r="D15" s="71">
        <v>0.3</v>
      </c>
      <c r="E15" s="71">
        <v>3.37</v>
      </c>
      <c r="F15" s="71">
        <v>1.08</v>
      </c>
      <c r="G15" s="71">
        <v>30</v>
      </c>
      <c r="H15" s="71">
        <v>8.35</v>
      </c>
      <c r="I15" s="71">
        <v>0.03</v>
      </c>
      <c r="J15" s="71">
        <v>0</v>
      </c>
      <c r="K15" s="71">
        <v>7.0000000000000007E-2</v>
      </c>
      <c r="L15" s="71">
        <v>0.04</v>
      </c>
      <c r="M15" s="71">
        <v>226</v>
      </c>
    </row>
    <row r="16" spans="1:13" ht="15.75" customHeight="1" x14ac:dyDescent="0.3">
      <c r="A16" s="72"/>
      <c r="B16" s="70" t="s">
        <v>86</v>
      </c>
      <c r="C16" s="71">
        <v>125</v>
      </c>
      <c r="D16" s="71">
        <v>4.5</v>
      </c>
      <c r="E16" s="71">
        <v>3.48</v>
      </c>
      <c r="F16" s="71">
        <v>21.8</v>
      </c>
      <c r="G16" s="71">
        <v>136</v>
      </c>
      <c r="H16" s="71">
        <v>4</v>
      </c>
      <c r="I16" s="71">
        <v>0.91</v>
      </c>
      <c r="J16" s="71">
        <v>0.04</v>
      </c>
      <c r="K16" s="71">
        <v>0.02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87</v>
      </c>
      <c r="C18" s="71">
        <v>40</v>
      </c>
      <c r="D18" s="71">
        <v>2.64</v>
      </c>
      <c r="E18" s="71">
        <v>0.48</v>
      </c>
      <c r="F18" s="71">
        <v>13.36</v>
      </c>
      <c r="G18" s="71">
        <v>69.599999999999994</v>
      </c>
      <c r="H18" s="71">
        <v>14</v>
      </c>
      <c r="I18" s="71">
        <v>1.56</v>
      </c>
      <c r="J18" s="71">
        <v>7.1999999999999995E-2</v>
      </c>
      <c r="K18" s="71">
        <v>3.2000000000000001E-2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150</v>
      </c>
      <c r="D19" s="71">
        <v>0.52</v>
      </c>
      <c r="E19" s="71">
        <v>0</v>
      </c>
      <c r="F19" s="71">
        <v>15.59</v>
      </c>
      <c r="G19" s="71">
        <v>60.86</v>
      </c>
      <c r="H19" s="71">
        <v>16.18</v>
      </c>
      <c r="I19" s="71">
        <v>1.23</v>
      </c>
      <c r="J19" s="71">
        <v>0.01</v>
      </c>
      <c r="K19" s="71">
        <v>0.02</v>
      </c>
      <c r="L19" s="71">
        <v>0.4</v>
      </c>
      <c r="M19" s="71">
        <v>250</v>
      </c>
    </row>
    <row r="20" spans="1:13" hidden="1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0">
        <v>150</v>
      </c>
      <c r="D21" s="70">
        <v>0.18</v>
      </c>
      <c r="E21" s="70">
        <v>0.08</v>
      </c>
      <c r="F21" s="70">
        <v>13.75</v>
      </c>
      <c r="G21" s="70">
        <v>75</v>
      </c>
      <c r="H21" s="70">
        <v>3.38</v>
      </c>
      <c r="I21" s="70">
        <v>0.17</v>
      </c>
      <c r="J21" s="70">
        <v>0.01</v>
      </c>
      <c r="K21" s="70">
        <v>0</v>
      </c>
      <c r="L21" s="70">
        <v>11</v>
      </c>
      <c r="M21" s="70">
        <v>256</v>
      </c>
    </row>
    <row r="22" spans="1:13" ht="14.25" customHeight="1" x14ac:dyDescent="0.3">
      <c r="A22" s="72"/>
      <c r="B22" s="70" t="s">
        <v>22</v>
      </c>
      <c r="C22" s="70">
        <v>60</v>
      </c>
      <c r="D22" s="70">
        <v>4.54</v>
      </c>
      <c r="E22" s="70">
        <v>4.07</v>
      </c>
      <c r="F22" s="70">
        <v>25.3</v>
      </c>
      <c r="G22" s="70">
        <v>157.12</v>
      </c>
      <c r="H22" s="70">
        <v>32.56</v>
      </c>
      <c r="I22" s="70">
        <v>0.76</v>
      </c>
      <c r="J22" s="70">
        <v>0.1</v>
      </c>
      <c r="K22" s="70">
        <v>0.04</v>
      </c>
      <c r="L22" s="70">
        <v>0.22</v>
      </c>
      <c r="M22" s="70">
        <v>417</v>
      </c>
    </row>
    <row r="23" spans="1:13" x14ac:dyDescent="0.3">
      <c r="A23" s="72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 x14ac:dyDescent="0.3">
      <c r="A24" s="69" t="s">
        <v>23</v>
      </c>
      <c r="B24" s="70" t="s">
        <v>24</v>
      </c>
      <c r="C24" s="70">
        <v>120</v>
      </c>
      <c r="D24" s="70">
        <v>2.44</v>
      </c>
      <c r="E24" s="70">
        <v>4.1900000000000004</v>
      </c>
      <c r="F24" s="70">
        <v>14.45</v>
      </c>
      <c r="G24" s="70">
        <v>113.6</v>
      </c>
      <c r="H24" s="70">
        <v>36.94</v>
      </c>
      <c r="I24" s="70">
        <v>0.85</v>
      </c>
      <c r="J24" s="70">
        <v>0.11</v>
      </c>
      <c r="K24" s="70">
        <v>0.08</v>
      </c>
      <c r="L24" s="70">
        <v>14.36</v>
      </c>
      <c r="M24" s="70">
        <v>206</v>
      </c>
    </row>
    <row r="25" spans="1:13" x14ac:dyDescent="0.3">
      <c r="A25" s="72"/>
      <c r="B25" s="70" t="str">
        <f>'05.01.2021 3-7 лет (день 7)'!B27</f>
        <v>Огурчик свежий</v>
      </c>
      <c r="C25" s="70">
        <v>45</v>
      </c>
      <c r="D25" s="70">
        <v>0.36</v>
      </c>
      <c r="E25" s="70">
        <v>0.05</v>
      </c>
      <c r="F25" s="70">
        <v>1.1299999999999999</v>
      </c>
      <c r="G25" s="70">
        <v>6.3</v>
      </c>
      <c r="H25" s="70">
        <v>10.35</v>
      </c>
      <c r="I25" s="70">
        <v>0.27</v>
      </c>
      <c r="J25" s="70">
        <v>0.02</v>
      </c>
      <c r="K25" s="70">
        <v>0.02</v>
      </c>
      <c r="L25" s="70">
        <v>4.5</v>
      </c>
      <c r="M25" s="70">
        <v>70</v>
      </c>
    </row>
    <row r="26" spans="1:13" x14ac:dyDescent="0.3">
      <c r="A26" s="72"/>
      <c r="B26" s="70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70"/>
      <c r="B27" s="70" t="s">
        <v>25</v>
      </c>
      <c r="C27" s="70" t="s">
        <v>88</v>
      </c>
      <c r="D27" s="70">
        <v>0.04</v>
      </c>
      <c r="E27" s="70">
        <v>0</v>
      </c>
      <c r="F27" s="70">
        <v>9.1</v>
      </c>
      <c r="G27" s="70">
        <v>35</v>
      </c>
      <c r="H27" s="70">
        <v>1.87</v>
      </c>
      <c r="I27" s="70">
        <v>0.08</v>
      </c>
      <c r="J27" s="70">
        <v>0</v>
      </c>
      <c r="K27" s="70">
        <v>0</v>
      </c>
      <c r="L27" s="70">
        <v>0</v>
      </c>
      <c r="M27" s="70" t="s">
        <v>89</v>
      </c>
    </row>
    <row r="28" spans="1:13" ht="16.2" x14ac:dyDescent="0.35">
      <c r="A28" s="70"/>
      <c r="B28" s="74" t="s">
        <v>90</v>
      </c>
      <c r="C28" s="70"/>
      <c r="D28" s="70">
        <f t="shared" ref="D28:L28" si="0">SUM(D8:D24)</f>
        <v>36.159999999999997</v>
      </c>
      <c r="E28" s="70">
        <f t="shared" si="0"/>
        <v>34.04</v>
      </c>
      <c r="F28" s="70">
        <f t="shared" si="0"/>
        <v>183.39999999999998</v>
      </c>
      <c r="G28" s="70">
        <f t="shared" si="0"/>
        <v>1216.02</v>
      </c>
      <c r="H28" s="70">
        <f t="shared" si="0"/>
        <v>397.46000000000004</v>
      </c>
      <c r="I28" s="70">
        <f t="shared" si="0"/>
        <v>8.0499999999999989</v>
      </c>
      <c r="J28" s="70">
        <f t="shared" si="0"/>
        <v>0.72199999999999998</v>
      </c>
      <c r="K28" s="70">
        <f t="shared" si="0"/>
        <v>0.58699999999999997</v>
      </c>
      <c r="L28" s="70">
        <f t="shared" si="0"/>
        <v>44.37</v>
      </c>
      <c r="M28" s="70"/>
    </row>
    <row r="30" spans="1:13" x14ac:dyDescent="0.3">
      <c r="A30" s="157" t="s">
        <v>94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25" sqref="B25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57"/>
      <c r="K1" s="157"/>
      <c r="L1" s="157"/>
      <c r="M1" s="157"/>
    </row>
    <row r="2" spans="1:13" x14ac:dyDescent="0.3">
      <c r="J2" s="157"/>
      <c r="K2" s="157"/>
      <c r="L2" s="157"/>
      <c r="M2" s="157"/>
    </row>
    <row r="3" spans="1:13" x14ac:dyDescent="0.3">
      <c r="J3" s="157"/>
      <c r="K3" s="157"/>
      <c r="L3" s="157"/>
      <c r="M3" s="157"/>
    </row>
    <row r="4" spans="1:13" ht="21" customHeight="1" x14ac:dyDescent="0.3">
      <c r="A4" s="65"/>
      <c r="B4" s="65"/>
      <c r="C4" s="65"/>
      <c r="D4" s="65"/>
      <c r="E4" s="65"/>
      <c r="J4" s="158"/>
      <c r="K4" s="158"/>
      <c r="L4" s="158"/>
      <c r="M4" s="158"/>
    </row>
    <row r="5" spans="1:13" ht="24" customHeight="1" x14ac:dyDescent="0.3">
      <c r="B5" s="66"/>
      <c r="C5" s="66"/>
      <c r="D5" s="66"/>
      <c r="E5" s="159" t="s">
        <v>69</v>
      </c>
      <c r="F5" s="159"/>
      <c r="G5" s="159">
        <f>'05.01.2021 3-7 лет (день 7)'!K6</f>
        <v>45519</v>
      </c>
      <c r="H5" s="159"/>
      <c r="I5" s="66"/>
      <c r="J5" s="66"/>
      <c r="K5" s="66"/>
      <c r="L5" s="66"/>
      <c r="M5" s="66"/>
    </row>
    <row r="6" spans="1:13" ht="27.6" x14ac:dyDescent="0.3">
      <c r="A6" s="67" t="s">
        <v>70</v>
      </c>
      <c r="B6" s="67" t="s">
        <v>71</v>
      </c>
      <c r="C6" s="67" t="s">
        <v>72</v>
      </c>
      <c r="D6" s="67" t="s">
        <v>73</v>
      </c>
      <c r="E6" s="67" t="s">
        <v>74</v>
      </c>
      <c r="F6" s="67" t="s">
        <v>75</v>
      </c>
      <c r="G6" s="67" t="s">
        <v>76</v>
      </c>
      <c r="H6" s="67" t="s">
        <v>77</v>
      </c>
      <c r="I6" s="67" t="s">
        <v>78</v>
      </c>
      <c r="J6" s="67" t="s">
        <v>79</v>
      </c>
      <c r="K6" s="67" t="s">
        <v>80</v>
      </c>
      <c r="L6" s="67" t="s">
        <v>81</v>
      </c>
      <c r="M6" s="67" t="s">
        <v>82</v>
      </c>
    </row>
    <row r="7" spans="1:13" ht="20.399999999999999" x14ac:dyDescent="0.3">
      <c r="A7" s="68" t="s">
        <v>83</v>
      </c>
      <c r="B7" s="154" t="s">
        <v>91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 x14ac:dyDescent="0.3">
      <c r="A8" s="69" t="s">
        <v>8</v>
      </c>
      <c r="B8" s="13" t="s">
        <v>9</v>
      </c>
      <c r="C8" s="71">
        <v>200</v>
      </c>
      <c r="D8" s="71">
        <v>6.44</v>
      </c>
      <c r="E8" s="71">
        <v>7.53</v>
      </c>
      <c r="F8" s="71">
        <v>25.38</v>
      </c>
      <c r="G8" s="71">
        <v>192</v>
      </c>
      <c r="H8" s="71">
        <v>186.58</v>
      </c>
      <c r="I8" s="71">
        <v>0.95</v>
      </c>
      <c r="J8" s="71">
        <v>0.11</v>
      </c>
      <c r="K8" s="71">
        <v>0.05</v>
      </c>
      <c r="L8" s="71">
        <v>1.95</v>
      </c>
      <c r="M8" s="71">
        <v>91</v>
      </c>
    </row>
    <row r="9" spans="1:13" x14ac:dyDescent="0.3">
      <c r="A9" s="72"/>
      <c r="B9" s="70" t="s">
        <v>10</v>
      </c>
      <c r="C9" s="73" t="s">
        <v>85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180</v>
      </c>
      <c r="D10" s="71">
        <v>1.5</v>
      </c>
      <c r="E10" s="71">
        <v>1.6</v>
      </c>
      <c r="F10" s="71">
        <v>12.1</v>
      </c>
      <c r="G10" s="71">
        <v>60</v>
      </c>
      <c r="H10" s="71">
        <v>100</v>
      </c>
      <c r="I10" s="71">
        <v>0.02</v>
      </c>
      <c r="J10" s="71">
        <v>0.02</v>
      </c>
      <c r="K10" s="71">
        <v>0.01</v>
      </c>
      <c r="L10" s="71">
        <v>0.65</v>
      </c>
      <c r="M10" s="71">
        <v>248</v>
      </c>
    </row>
    <row r="11" spans="1:13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200</v>
      </c>
      <c r="D13" s="71">
        <v>5.3</v>
      </c>
      <c r="E13" s="71">
        <v>7.2</v>
      </c>
      <c r="F13" s="71">
        <v>18.2</v>
      </c>
      <c r="G13" s="71">
        <v>202.3</v>
      </c>
      <c r="H13" s="71">
        <v>39.4</v>
      </c>
      <c r="I13" s="71">
        <v>0.9</v>
      </c>
      <c r="J13" s="71">
        <v>0.22</v>
      </c>
      <c r="K13" s="71">
        <v>0.3</v>
      </c>
      <c r="L13" s="71">
        <v>12.76</v>
      </c>
      <c r="M13" s="71">
        <v>39</v>
      </c>
    </row>
    <row r="14" spans="1:13" x14ac:dyDescent="0.3">
      <c r="A14" s="72"/>
      <c r="B14" s="70" t="s">
        <v>14</v>
      </c>
      <c r="C14" s="71">
        <v>70</v>
      </c>
      <c r="D14" s="71">
        <v>5.75</v>
      </c>
      <c r="E14" s="71">
        <v>4.45</v>
      </c>
      <c r="F14" s="71">
        <v>4.1900000000000004</v>
      </c>
      <c r="G14" s="71">
        <v>79.63</v>
      </c>
      <c r="H14" s="71">
        <v>23.7</v>
      </c>
      <c r="I14" s="71">
        <v>0.6</v>
      </c>
      <c r="J14" s="71">
        <v>0.03</v>
      </c>
      <c r="K14" s="71">
        <v>0.04</v>
      </c>
      <c r="L14" s="71">
        <v>8.7200000000000006</v>
      </c>
      <c r="M14" s="71">
        <v>151</v>
      </c>
    </row>
    <row r="15" spans="1:13" x14ac:dyDescent="0.3">
      <c r="A15" s="72"/>
      <c r="B15" s="70" t="s">
        <v>15</v>
      </c>
      <c r="C15" s="71">
        <v>30</v>
      </c>
      <c r="D15" s="71">
        <v>0.45</v>
      </c>
      <c r="E15" s="71">
        <v>5.0599999999999996</v>
      </c>
      <c r="F15" s="71">
        <v>1.62</v>
      </c>
      <c r="G15" s="71">
        <v>45</v>
      </c>
      <c r="H15" s="71">
        <v>12.53</v>
      </c>
      <c r="I15" s="71">
        <v>0.05</v>
      </c>
      <c r="J15" s="71">
        <v>0</v>
      </c>
      <c r="K15" s="71">
        <v>0.1</v>
      </c>
      <c r="L15" s="71">
        <v>0.06</v>
      </c>
      <c r="M15" s="71">
        <v>226</v>
      </c>
    </row>
    <row r="16" spans="1:13" x14ac:dyDescent="0.3">
      <c r="A16" s="72"/>
      <c r="B16" s="70" t="s">
        <v>86</v>
      </c>
      <c r="C16" s="71">
        <v>155</v>
      </c>
      <c r="D16" s="71">
        <v>5.68</v>
      </c>
      <c r="E16" s="71">
        <v>4.3600000000000003</v>
      </c>
      <c r="F16" s="71">
        <v>27.25</v>
      </c>
      <c r="G16" s="71">
        <v>171</v>
      </c>
      <c r="H16" s="71">
        <v>5</v>
      </c>
      <c r="I16" s="71">
        <v>1.1399999999999999</v>
      </c>
      <c r="J16" s="71">
        <v>0.06</v>
      </c>
      <c r="K16" s="71">
        <v>0.03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87</v>
      </c>
      <c r="C18" s="71">
        <v>50</v>
      </c>
      <c r="D18" s="71">
        <v>3.3</v>
      </c>
      <c r="E18" s="71">
        <v>0.6</v>
      </c>
      <c r="F18" s="71">
        <v>16.7</v>
      </c>
      <c r="G18" s="71">
        <v>87</v>
      </c>
      <c r="H18" s="71">
        <v>17.5</v>
      </c>
      <c r="I18" s="71">
        <v>1.95</v>
      </c>
      <c r="J18" s="71">
        <v>0.09</v>
      </c>
      <c r="K18" s="71">
        <v>0.04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200</v>
      </c>
      <c r="D19" s="71">
        <v>0.68</v>
      </c>
      <c r="E19" s="71">
        <v>0</v>
      </c>
      <c r="F19" s="71">
        <v>20.57</v>
      </c>
      <c r="G19" s="71">
        <v>80.239999999999995</v>
      </c>
      <c r="H19" s="71">
        <v>21.04</v>
      </c>
      <c r="I19" s="71">
        <v>1.6</v>
      </c>
      <c r="J19" s="71">
        <v>1.2999999999999999E-2</v>
      </c>
      <c r="K19" s="71">
        <v>2.5999999999999999E-2</v>
      </c>
      <c r="L19" s="71">
        <v>0.52</v>
      </c>
      <c r="M19" s="71">
        <v>250</v>
      </c>
    </row>
    <row r="20" spans="1:13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1">
        <v>200</v>
      </c>
      <c r="D21" s="71">
        <v>0.24</v>
      </c>
      <c r="E21" s="71">
        <v>0.1</v>
      </c>
      <c r="F21" s="71">
        <v>18.329999999999998</v>
      </c>
      <c r="G21" s="71">
        <v>100</v>
      </c>
      <c r="H21" s="71">
        <v>4.5</v>
      </c>
      <c r="I21" s="71">
        <v>0.23</v>
      </c>
      <c r="J21" s="71">
        <v>0.01</v>
      </c>
      <c r="K21" s="71">
        <v>0</v>
      </c>
      <c r="L21" s="71">
        <v>15</v>
      </c>
      <c r="M21" s="71">
        <v>256</v>
      </c>
    </row>
    <row r="22" spans="1:13" x14ac:dyDescent="0.3">
      <c r="A22" s="72"/>
      <c r="B22" s="70" t="s">
        <v>22</v>
      </c>
      <c r="C22" s="71">
        <v>70</v>
      </c>
      <c r="D22" s="71">
        <v>5.3</v>
      </c>
      <c r="E22" s="71">
        <v>4.75</v>
      </c>
      <c r="F22" s="71">
        <v>29.5</v>
      </c>
      <c r="G22" s="71">
        <v>183.3</v>
      </c>
      <c r="H22" s="71">
        <v>37.99</v>
      </c>
      <c r="I22" s="71">
        <v>0.87</v>
      </c>
      <c r="J22" s="71">
        <v>0.11</v>
      </c>
      <c r="K22" s="71">
        <v>0.04</v>
      </c>
      <c r="L22" s="71">
        <v>0.26</v>
      </c>
      <c r="M22" s="71">
        <v>417</v>
      </c>
    </row>
    <row r="23" spans="1:13" x14ac:dyDescent="0.3">
      <c r="A23" s="72"/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x14ac:dyDescent="0.3">
      <c r="A24" s="69" t="s">
        <v>23</v>
      </c>
      <c r="B24" s="70" t="s">
        <v>24</v>
      </c>
      <c r="C24" s="71">
        <v>150</v>
      </c>
      <c r="D24" s="71">
        <v>3.05</v>
      </c>
      <c r="E24" s="71">
        <v>5.24</v>
      </c>
      <c r="F24" s="71">
        <v>18.059999999999999</v>
      </c>
      <c r="G24" s="71">
        <v>142</v>
      </c>
      <c r="H24" s="71">
        <v>46.18</v>
      </c>
      <c r="I24" s="71">
        <v>1.06</v>
      </c>
      <c r="J24" s="71">
        <v>0.14000000000000001</v>
      </c>
      <c r="K24" s="71">
        <v>0.1</v>
      </c>
      <c r="L24" s="71">
        <v>17.95</v>
      </c>
      <c r="M24" s="71">
        <v>206</v>
      </c>
    </row>
    <row r="25" spans="1:13" ht="13.8" customHeight="1" x14ac:dyDescent="0.3">
      <c r="A25" s="72"/>
      <c r="B25" s="70" t="str">
        <f>'05.01.2021 3-7 лет (день 7)'!B27</f>
        <v>Огурчик свежий</v>
      </c>
      <c r="C25" s="71">
        <v>60</v>
      </c>
      <c r="D25" s="71">
        <v>0.48</v>
      </c>
      <c r="E25" s="71">
        <v>0.06</v>
      </c>
      <c r="F25" s="71">
        <v>1.5</v>
      </c>
      <c r="G25" s="71">
        <v>8.4</v>
      </c>
      <c r="H25" s="71">
        <v>13.8</v>
      </c>
      <c r="I25" s="71">
        <v>0.36</v>
      </c>
      <c r="J25" s="71">
        <v>0.02</v>
      </c>
      <c r="K25" s="71">
        <v>0.02</v>
      </c>
      <c r="L25" s="71">
        <v>6</v>
      </c>
      <c r="M25" s="64">
        <v>70</v>
      </c>
    </row>
    <row r="26" spans="1:13" x14ac:dyDescent="0.3">
      <c r="A26" s="72"/>
      <c r="B26" s="70" t="s">
        <v>17</v>
      </c>
      <c r="C26" s="71">
        <v>30</v>
      </c>
      <c r="D26" s="71">
        <v>2.355</v>
      </c>
      <c r="E26" s="71">
        <v>0.3</v>
      </c>
      <c r="F26" s="71">
        <v>14.475</v>
      </c>
      <c r="G26" s="71">
        <v>72</v>
      </c>
      <c r="H26" s="71">
        <v>6.9</v>
      </c>
      <c r="I26" s="71">
        <v>0.6</v>
      </c>
      <c r="J26" s="71">
        <v>4.4999999999999998E-2</v>
      </c>
      <c r="K26" s="71">
        <v>7.4999999999999997E-3</v>
      </c>
      <c r="L26" s="71">
        <v>0</v>
      </c>
      <c r="M26" s="71"/>
    </row>
    <row r="27" spans="1:13" x14ac:dyDescent="0.3">
      <c r="A27" s="70"/>
      <c r="B27" s="70" t="s">
        <v>25</v>
      </c>
      <c r="C27" s="71" t="s">
        <v>92</v>
      </c>
      <c r="D27" s="71">
        <v>0.04</v>
      </c>
      <c r="E27" s="71">
        <v>0</v>
      </c>
      <c r="F27" s="71">
        <v>12.13</v>
      </c>
      <c r="G27" s="71">
        <v>47</v>
      </c>
      <c r="H27" s="71">
        <v>2.35</v>
      </c>
      <c r="I27" s="71">
        <v>0.09</v>
      </c>
      <c r="J27" s="71">
        <v>0</v>
      </c>
      <c r="K27" s="71">
        <v>0</v>
      </c>
      <c r="L27" s="71">
        <v>2</v>
      </c>
      <c r="M27" s="71" t="s">
        <v>89</v>
      </c>
    </row>
    <row r="28" spans="1:13" ht="16.2" x14ac:dyDescent="0.35">
      <c r="A28" s="70"/>
      <c r="B28" s="74" t="s">
        <v>90</v>
      </c>
      <c r="C28" s="71"/>
      <c r="D28" s="71">
        <f>SUM(D8:D27)</f>
        <v>44.454999999999984</v>
      </c>
      <c r="E28" s="71">
        <f t="shared" ref="E28:L28" si="0">SUM(E8:E27)</f>
        <v>41.690000000000005</v>
      </c>
      <c r="F28" s="71">
        <f t="shared" si="0"/>
        <v>249.73499999999999</v>
      </c>
      <c r="G28" s="71">
        <f t="shared" si="0"/>
        <v>1609.87</v>
      </c>
      <c r="H28" s="71">
        <f t="shared" si="0"/>
        <v>529.03</v>
      </c>
      <c r="I28" s="71">
        <f t="shared" si="0"/>
        <v>11.229999999999999</v>
      </c>
      <c r="J28" s="71">
        <f t="shared" si="0"/>
        <v>0.92800000000000005</v>
      </c>
      <c r="K28" s="71">
        <f t="shared" si="0"/>
        <v>0.78850000000000009</v>
      </c>
      <c r="L28" s="71">
        <f t="shared" si="0"/>
        <v>65.88</v>
      </c>
      <c r="M28" s="71"/>
    </row>
    <row r="30" spans="1:13" x14ac:dyDescent="0.3">
      <c r="A30" s="157" t="s">
        <v>94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05.01.2021 1,5-2 года (день 7)</vt:lpstr>
      <vt:lpstr>СВО 3-7 лет </vt:lpstr>
      <vt:lpstr>05.01.2021 3-7 лет (день 7)</vt:lpstr>
      <vt:lpstr>День 7</vt:lpstr>
      <vt:lpstr>БГП  день 7 </vt:lpstr>
      <vt:lpstr>День 5 до 3 лет</vt:lpstr>
      <vt:lpstr>День 5 от 3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2024-08-15T09:32:05Z</dcterms:modified>
</cp:coreProperties>
</file>