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-108" yWindow="-108" windowWidth="23256" windowHeight="12456" firstSheet="2" activeTab="6"/>
  </bookViews>
  <sheets>
    <sheet name="08.01.2021 1,5-2 года (день 10)" sheetId="4" r:id="rId1"/>
    <sheet name="СВО 3-7 лет " sheetId="10" r:id="rId2"/>
    <sheet name="08.01.2021 3-7 лет (день 10)" sheetId="5" r:id="rId3"/>
    <sheet name="День 10" sheetId="6" r:id="rId4"/>
    <sheet name="БГП  день 10 " sheetId="7" r:id="rId5"/>
    <sheet name="День 10 до 3 лет" sheetId="8" r:id="rId6"/>
    <sheet name="День 10 от 3 лет " sheetId="9" r:id="rId7"/>
  </sheets>
  <externalReferences>
    <externalReference r:id="rId8"/>
  </externalReferences>
  <definedNames>
    <definedName name="_xlnm.Print_Area" localSheetId="2">'08.01.2021 3-7 лет (день 10)'!$A$5:$BN$38</definedName>
    <definedName name="_xlnm.Print_Area" localSheetId="1">'СВО 3-7 лет '!$A$5:$BN$38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7" i="10"/>
  <c r="B28"/>
  <c r="B26"/>
  <c r="B22"/>
  <c r="B21"/>
  <c r="B15"/>
  <c r="B16"/>
  <c r="B17"/>
  <c r="B18"/>
  <c r="B19"/>
  <c r="B14"/>
  <c r="B10"/>
  <c r="B11"/>
  <c r="B9"/>
  <c r="K6"/>
  <c r="BO119"/>
  <c r="BO120" s="1"/>
  <c r="BN119"/>
  <c r="BN120" s="1"/>
  <c r="BM119"/>
  <c r="BM120" s="1"/>
  <c r="BL119"/>
  <c r="BL120" s="1"/>
  <c r="BK119"/>
  <c r="BK120" s="1"/>
  <c r="BJ119"/>
  <c r="BJ120" s="1"/>
  <c r="BI119"/>
  <c r="BI120" s="1"/>
  <c r="BH119"/>
  <c r="BH120" s="1"/>
  <c r="BG119"/>
  <c r="BG120" s="1"/>
  <c r="BF119"/>
  <c r="BF120" s="1"/>
  <c r="BE119"/>
  <c r="BE120" s="1"/>
  <c r="BD119"/>
  <c r="BD120" s="1"/>
  <c r="BC119"/>
  <c r="BC120" s="1"/>
  <c r="BB119"/>
  <c r="BB120" s="1"/>
  <c r="BA119"/>
  <c r="BA120" s="1"/>
  <c r="AZ119"/>
  <c r="AZ120" s="1"/>
  <c r="AY119"/>
  <c r="AY120" s="1"/>
  <c r="AX119"/>
  <c r="AX120" s="1"/>
  <c r="AW119"/>
  <c r="AW120" s="1"/>
  <c r="AV119"/>
  <c r="AV120" s="1"/>
  <c r="AU119"/>
  <c r="AU120" s="1"/>
  <c r="AT119"/>
  <c r="AT120" s="1"/>
  <c r="AS119"/>
  <c r="AS120" s="1"/>
  <c r="AR119"/>
  <c r="AR120" s="1"/>
  <c r="AQ119"/>
  <c r="AQ120" s="1"/>
  <c r="AP119"/>
  <c r="AP120" s="1"/>
  <c r="AO119"/>
  <c r="AO120" s="1"/>
  <c r="AN119"/>
  <c r="AN120" s="1"/>
  <c r="AM119"/>
  <c r="AM120" s="1"/>
  <c r="AL119"/>
  <c r="AL120" s="1"/>
  <c r="AK119"/>
  <c r="AK120" s="1"/>
  <c r="AJ119"/>
  <c r="AJ120" s="1"/>
  <c r="AI119"/>
  <c r="AI120" s="1"/>
  <c r="AH119"/>
  <c r="AH120" s="1"/>
  <c r="AG119"/>
  <c r="AG120" s="1"/>
  <c r="AF119"/>
  <c r="AF120" s="1"/>
  <c r="AE119"/>
  <c r="AE120" s="1"/>
  <c r="AD119"/>
  <c r="AD120" s="1"/>
  <c r="AC119"/>
  <c r="AC120" s="1"/>
  <c r="AB119"/>
  <c r="AB120" s="1"/>
  <c r="AA119"/>
  <c r="AA120" s="1"/>
  <c r="Z119"/>
  <c r="Z120" s="1"/>
  <c r="Y119"/>
  <c r="Y120" s="1"/>
  <c r="X119"/>
  <c r="X120" s="1"/>
  <c r="W119"/>
  <c r="W120" s="1"/>
  <c r="V119"/>
  <c r="V120" s="1"/>
  <c r="U119"/>
  <c r="U120" s="1"/>
  <c r="T119"/>
  <c r="T120" s="1"/>
  <c r="S119"/>
  <c r="S120" s="1"/>
  <c r="R119"/>
  <c r="R120" s="1"/>
  <c r="Q119"/>
  <c r="Q120" s="1"/>
  <c r="P119"/>
  <c r="P120" s="1"/>
  <c r="O119"/>
  <c r="O120" s="1"/>
  <c r="N119"/>
  <c r="N120" s="1"/>
  <c r="M119"/>
  <c r="M120" s="1"/>
  <c r="L119"/>
  <c r="L120" s="1"/>
  <c r="K119"/>
  <c r="K120" s="1"/>
  <c r="J119"/>
  <c r="J120" s="1"/>
  <c r="I119"/>
  <c r="I120" s="1"/>
  <c r="H119"/>
  <c r="H120" s="1"/>
  <c r="G119"/>
  <c r="G120" s="1"/>
  <c r="F119"/>
  <c r="F120" s="1"/>
  <c r="E119"/>
  <c r="E120" s="1"/>
  <c r="D119"/>
  <c r="D120" s="1"/>
  <c r="BO114"/>
  <c r="BN114"/>
  <c r="BM114"/>
  <c r="BL114"/>
  <c r="BK114"/>
  <c r="BJ114"/>
  <c r="BI114"/>
  <c r="BH114"/>
  <c r="BG114"/>
  <c r="BF114"/>
  <c r="BE114"/>
  <c r="BD114"/>
  <c r="BC114"/>
  <c r="BB114"/>
  <c r="BA114"/>
  <c r="AZ114"/>
  <c r="AY114"/>
  <c r="AX114"/>
  <c r="AW114"/>
  <c r="AV114"/>
  <c r="AU114"/>
  <c r="AT114"/>
  <c r="AS114"/>
  <c r="AR114"/>
  <c r="AQ114"/>
  <c r="AP114"/>
  <c r="AO114"/>
  <c r="AN114"/>
  <c r="AM114"/>
  <c r="AL114"/>
  <c r="AK114"/>
  <c r="AJ114"/>
  <c r="AI114"/>
  <c r="AH114"/>
  <c r="AG114"/>
  <c r="AF114"/>
  <c r="AE114"/>
  <c r="AD114"/>
  <c r="AC114"/>
  <c r="AB114"/>
  <c r="AA114"/>
  <c r="Z114"/>
  <c r="Y114"/>
  <c r="X114"/>
  <c r="W114"/>
  <c r="V114"/>
  <c r="U114"/>
  <c r="T114"/>
  <c r="S114"/>
  <c r="R114"/>
  <c r="Q114"/>
  <c r="P114"/>
  <c r="O114"/>
  <c r="N114"/>
  <c r="M114"/>
  <c r="L114"/>
  <c r="K114"/>
  <c r="J114"/>
  <c r="I114"/>
  <c r="H114"/>
  <c r="G114"/>
  <c r="F114"/>
  <c r="E114"/>
  <c r="D114"/>
  <c r="BO113"/>
  <c r="BN113"/>
  <c r="BM113"/>
  <c r="BL113"/>
  <c r="BK113"/>
  <c r="BJ113"/>
  <c r="BI113"/>
  <c r="BH113"/>
  <c r="BG113"/>
  <c r="BF113"/>
  <c r="BE113"/>
  <c r="BD113"/>
  <c r="BC113"/>
  <c r="BB113"/>
  <c r="BA113"/>
  <c r="AZ113"/>
  <c r="AY113"/>
  <c r="AX113"/>
  <c r="AW113"/>
  <c r="AV113"/>
  <c r="AU113"/>
  <c r="AT113"/>
  <c r="AS113"/>
  <c r="AR113"/>
  <c r="AQ113"/>
  <c r="AP113"/>
  <c r="AO113"/>
  <c r="AN113"/>
  <c r="AM113"/>
  <c r="AL113"/>
  <c r="AK113"/>
  <c r="AJ113"/>
  <c r="AI113"/>
  <c r="AH113"/>
  <c r="AG113"/>
  <c r="AF113"/>
  <c r="AE113"/>
  <c r="AD113"/>
  <c r="AC113"/>
  <c r="AB113"/>
  <c r="AA113"/>
  <c r="Z113"/>
  <c r="Y113"/>
  <c r="X113"/>
  <c r="W113"/>
  <c r="V113"/>
  <c r="U113"/>
  <c r="T113"/>
  <c r="S113"/>
  <c r="R113"/>
  <c r="Q113"/>
  <c r="P113"/>
  <c r="O113"/>
  <c r="N113"/>
  <c r="M113"/>
  <c r="L113"/>
  <c r="K113"/>
  <c r="J113"/>
  <c r="I113"/>
  <c r="H113"/>
  <c r="G113"/>
  <c r="F113"/>
  <c r="E113"/>
  <c r="D113"/>
  <c r="BO112"/>
  <c r="BN112"/>
  <c r="BM112"/>
  <c r="BL112"/>
  <c r="BK112"/>
  <c r="BJ112"/>
  <c r="BI112"/>
  <c r="BH112"/>
  <c r="BG112"/>
  <c r="BF112"/>
  <c r="BE112"/>
  <c r="BD112"/>
  <c r="BC112"/>
  <c r="BB112"/>
  <c r="BA112"/>
  <c r="AZ112"/>
  <c r="AY112"/>
  <c r="AX112"/>
  <c r="AW112"/>
  <c r="AV112"/>
  <c r="AU112"/>
  <c r="AT112"/>
  <c r="AS112"/>
  <c r="AR112"/>
  <c r="AQ112"/>
  <c r="AP112"/>
  <c r="AO112"/>
  <c r="AN112"/>
  <c r="AM112"/>
  <c r="AL112"/>
  <c r="AK112"/>
  <c r="AJ112"/>
  <c r="AI112"/>
  <c r="AH112"/>
  <c r="AG112"/>
  <c r="AF112"/>
  <c r="AE112"/>
  <c r="AD112"/>
  <c r="AC112"/>
  <c r="AB112"/>
  <c r="AA112"/>
  <c r="Z112"/>
  <c r="Y112"/>
  <c r="X112"/>
  <c r="W112"/>
  <c r="V112"/>
  <c r="U112"/>
  <c r="T112"/>
  <c r="S112"/>
  <c r="R112"/>
  <c r="Q112"/>
  <c r="P112"/>
  <c r="O112"/>
  <c r="N112"/>
  <c r="M112"/>
  <c r="L112"/>
  <c r="K112"/>
  <c r="J112"/>
  <c r="I112"/>
  <c r="H112"/>
  <c r="G112"/>
  <c r="F112"/>
  <c r="E112"/>
  <c r="D112"/>
  <c r="BO111"/>
  <c r="BN111"/>
  <c r="BM111"/>
  <c r="BL111"/>
  <c r="BK111"/>
  <c r="BJ111"/>
  <c r="BI111"/>
  <c r="BH111"/>
  <c r="BG111"/>
  <c r="BF111"/>
  <c r="BE111"/>
  <c r="BD111"/>
  <c r="BC111"/>
  <c r="BB111"/>
  <c r="BA111"/>
  <c r="AZ111"/>
  <c r="AY111"/>
  <c r="AX111"/>
  <c r="AW111"/>
  <c r="AV111"/>
  <c r="AU111"/>
  <c r="AT111"/>
  <c r="AS111"/>
  <c r="AR111"/>
  <c r="AQ111"/>
  <c r="AP111"/>
  <c r="AO111"/>
  <c r="AN111"/>
  <c r="AM111"/>
  <c r="AL111"/>
  <c r="AK111"/>
  <c r="AJ111"/>
  <c r="AI111"/>
  <c r="AH111"/>
  <c r="AG111"/>
  <c r="AF111"/>
  <c r="AE111"/>
  <c r="AD111"/>
  <c r="AC111"/>
  <c r="AB111"/>
  <c r="AA111"/>
  <c r="Z111"/>
  <c r="Y111"/>
  <c r="X111"/>
  <c r="W111"/>
  <c r="V111"/>
  <c r="U111"/>
  <c r="T111"/>
  <c r="S111"/>
  <c r="R111"/>
  <c r="Q111"/>
  <c r="P111"/>
  <c r="O111"/>
  <c r="N111"/>
  <c r="M111"/>
  <c r="L111"/>
  <c r="K111"/>
  <c r="J111"/>
  <c r="I111"/>
  <c r="H111"/>
  <c r="G111"/>
  <c r="F111"/>
  <c r="E111"/>
  <c r="D111"/>
  <c r="BO110"/>
  <c r="BO115" s="1"/>
  <c r="BO116" s="1"/>
  <c r="BN110"/>
  <c r="BN115" s="1"/>
  <c r="BN116" s="1"/>
  <c r="BM110"/>
  <c r="BM115" s="1"/>
  <c r="BM116" s="1"/>
  <c r="BL110"/>
  <c r="BL115" s="1"/>
  <c r="BL116" s="1"/>
  <c r="BK110"/>
  <c r="BK115" s="1"/>
  <c r="BK116" s="1"/>
  <c r="BJ110"/>
  <c r="BJ115" s="1"/>
  <c r="BJ116" s="1"/>
  <c r="BI110"/>
  <c r="BI115" s="1"/>
  <c r="BI116" s="1"/>
  <c r="BH110"/>
  <c r="BH115" s="1"/>
  <c r="BH116" s="1"/>
  <c r="BG110"/>
  <c r="BG115" s="1"/>
  <c r="BG116" s="1"/>
  <c r="BF110"/>
  <c r="BF115" s="1"/>
  <c r="BF116" s="1"/>
  <c r="BE110"/>
  <c r="BE115" s="1"/>
  <c r="BE116" s="1"/>
  <c r="BD110"/>
  <c r="BD115" s="1"/>
  <c r="BD116" s="1"/>
  <c r="BC110"/>
  <c r="BC115" s="1"/>
  <c r="BC116" s="1"/>
  <c r="BB110"/>
  <c r="BB115" s="1"/>
  <c r="BB116" s="1"/>
  <c r="BA110"/>
  <c r="BA115" s="1"/>
  <c r="BA116" s="1"/>
  <c r="AZ110"/>
  <c r="AZ115" s="1"/>
  <c r="AZ116" s="1"/>
  <c r="AY110"/>
  <c r="AY115" s="1"/>
  <c r="AY116" s="1"/>
  <c r="AX110"/>
  <c r="AX115" s="1"/>
  <c r="AX116" s="1"/>
  <c r="AW110"/>
  <c r="AW115" s="1"/>
  <c r="AW116" s="1"/>
  <c r="AV110"/>
  <c r="AV115" s="1"/>
  <c r="AV116" s="1"/>
  <c r="AU110"/>
  <c r="AU115" s="1"/>
  <c r="AU116" s="1"/>
  <c r="AT110"/>
  <c r="AT115" s="1"/>
  <c r="AT116" s="1"/>
  <c r="AS110"/>
  <c r="AS115" s="1"/>
  <c r="AS116" s="1"/>
  <c r="AR110"/>
  <c r="AR115" s="1"/>
  <c r="AR116" s="1"/>
  <c r="AQ110"/>
  <c r="AQ115" s="1"/>
  <c r="AQ116" s="1"/>
  <c r="AP110"/>
  <c r="AP115" s="1"/>
  <c r="AP116" s="1"/>
  <c r="AO110"/>
  <c r="AO115" s="1"/>
  <c r="AO116" s="1"/>
  <c r="AN110"/>
  <c r="AN115" s="1"/>
  <c r="AN116" s="1"/>
  <c r="AM110"/>
  <c r="AM115" s="1"/>
  <c r="AM116" s="1"/>
  <c r="AL110"/>
  <c r="AL115" s="1"/>
  <c r="AL116" s="1"/>
  <c r="AK110"/>
  <c r="AK115" s="1"/>
  <c r="AK116" s="1"/>
  <c r="AJ110"/>
  <c r="AJ115" s="1"/>
  <c r="AJ116" s="1"/>
  <c r="AI110"/>
  <c r="AI115" s="1"/>
  <c r="AI116" s="1"/>
  <c r="AH110"/>
  <c r="AH115" s="1"/>
  <c r="AH116" s="1"/>
  <c r="AG110"/>
  <c r="AG115" s="1"/>
  <c r="AG116" s="1"/>
  <c r="AF110"/>
  <c r="AF115" s="1"/>
  <c r="AF116" s="1"/>
  <c r="AE110"/>
  <c r="AE115" s="1"/>
  <c r="AE116" s="1"/>
  <c r="AD110"/>
  <c r="AD115" s="1"/>
  <c r="AD116" s="1"/>
  <c r="AC110"/>
  <c r="AC115" s="1"/>
  <c r="AC116" s="1"/>
  <c r="AB110"/>
  <c r="AB115" s="1"/>
  <c r="AB116" s="1"/>
  <c r="AA110"/>
  <c r="AA115" s="1"/>
  <c r="AA116" s="1"/>
  <c r="Z110"/>
  <c r="Z115" s="1"/>
  <c r="Z116" s="1"/>
  <c r="Y110"/>
  <c r="Y115" s="1"/>
  <c r="Y116" s="1"/>
  <c r="X110"/>
  <c r="X115" s="1"/>
  <c r="X116" s="1"/>
  <c r="W110"/>
  <c r="W115" s="1"/>
  <c r="W116" s="1"/>
  <c r="V110"/>
  <c r="V115" s="1"/>
  <c r="V116" s="1"/>
  <c r="U110"/>
  <c r="U115" s="1"/>
  <c r="U116" s="1"/>
  <c r="T110"/>
  <c r="T115" s="1"/>
  <c r="T116" s="1"/>
  <c r="S110"/>
  <c r="S115" s="1"/>
  <c r="S116" s="1"/>
  <c r="R110"/>
  <c r="R115" s="1"/>
  <c r="R116" s="1"/>
  <c r="Q110"/>
  <c r="Q115" s="1"/>
  <c r="Q116" s="1"/>
  <c r="P110"/>
  <c r="P115" s="1"/>
  <c r="P116" s="1"/>
  <c r="O110"/>
  <c r="O115" s="1"/>
  <c r="O116" s="1"/>
  <c r="N110"/>
  <c r="N115" s="1"/>
  <c r="N116" s="1"/>
  <c r="M110"/>
  <c r="M115" s="1"/>
  <c r="M116" s="1"/>
  <c r="L110"/>
  <c r="L115" s="1"/>
  <c r="L116" s="1"/>
  <c r="K110"/>
  <c r="K115" s="1"/>
  <c r="K116" s="1"/>
  <c r="J110"/>
  <c r="J115" s="1"/>
  <c r="J116" s="1"/>
  <c r="I110"/>
  <c r="I115" s="1"/>
  <c r="I116" s="1"/>
  <c r="H110"/>
  <c r="H115" s="1"/>
  <c r="H116" s="1"/>
  <c r="G110"/>
  <c r="G115" s="1"/>
  <c r="G116" s="1"/>
  <c r="F110"/>
  <c r="F115" s="1"/>
  <c r="F116" s="1"/>
  <c r="E110"/>
  <c r="E115" s="1"/>
  <c r="E116" s="1"/>
  <c r="D110"/>
  <c r="D115" s="1"/>
  <c r="D116" s="1"/>
  <c r="C110"/>
  <c r="BO102"/>
  <c r="BO103" s="1"/>
  <c r="BN102"/>
  <c r="BN103" s="1"/>
  <c r="BM102"/>
  <c r="BM103" s="1"/>
  <c r="BL102"/>
  <c r="BL103" s="1"/>
  <c r="BK102"/>
  <c r="BK103" s="1"/>
  <c r="BJ102"/>
  <c r="BJ103" s="1"/>
  <c r="BI102"/>
  <c r="BI103" s="1"/>
  <c r="BH102"/>
  <c r="BH103" s="1"/>
  <c r="BG102"/>
  <c r="BG103" s="1"/>
  <c r="BF102"/>
  <c r="BF103" s="1"/>
  <c r="BE102"/>
  <c r="BE103" s="1"/>
  <c r="BD102"/>
  <c r="BD103" s="1"/>
  <c r="BC102"/>
  <c r="BC103" s="1"/>
  <c r="BB102"/>
  <c r="BB103" s="1"/>
  <c r="BA102"/>
  <c r="BA103" s="1"/>
  <c r="AZ102"/>
  <c r="AZ103" s="1"/>
  <c r="AY102"/>
  <c r="AY103" s="1"/>
  <c r="AX102"/>
  <c r="AX103" s="1"/>
  <c r="AW102"/>
  <c r="AW103" s="1"/>
  <c r="AV102"/>
  <c r="AV103" s="1"/>
  <c r="AU102"/>
  <c r="AU103" s="1"/>
  <c r="AT102"/>
  <c r="AT103" s="1"/>
  <c r="AS102"/>
  <c r="AS103" s="1"/>
  <c r="AR102"/>
  <c r="AR103" s="1"/>
  <c r="AQ102"/>
  <c r="AQ103" s="1"/>
  <c r="AP102"/>
  <c r="AP103" s="1"/>
  <c r="AO102"/>
  <c r="AO103" s="1"/>
  <c r="AN102"/>
  <c r="AN103" s="1"/>
  <c r="AM102"/>
  <c r="AM103" s="1"/>
  <c r="AL102"/>
  <c r="AL103" s="1"/>
  <c r="AK102"/>
  <c r="AK103" s="1"/>
  <c r="AJ102"/>
  <c r="AJ103" s="1"/>
  <c r="AI102"/>
  <c r="AI103" s="1"/>
  <c r="AH102"/>
  <c r="AH103" s="1"/>
  <c r="AG102"/>
  <c r="AG103" s="1"/>
  <c r="AF102"/>
  <c r="AF103" s="1"/>
  <c r="AE102"/>
  <c r="AE103" s="1"/>
  <c r="AD102"/>
  <c r="AD103" s="1"/>
  <c r="AC102"/>
  <c r="AC103" s="1"/>
  <c r="AB102"/>
  <c r="AB103" s="1"/>
  <c r="AA102"/>
  <c r="AA103" s="1"/>
  <c r="Z102"/>
  <c r="Z103" s="1"/>
  <c r="Y102"/>
  <c r="Y103" s="1"/>
  <c r="X102"/>
  <c r="X103" s="1"/>
  <c r="W102"/>
  <c r="W103" s="1"/>
  <c r="V102"/>
  <c r="V103" s="1"/>
  <c r="U102"/>
  <c r="U103" s="1"/>
  <c r="T102"/>
  <c r="T103" s="1"/>
  <c r="S102"/>
  <c r="S103" s="1"/>
  <c r="R102"/>
  <c r="R103" s="1"/>
  <c r="Q102"/>
  <c r="Q103" s="1"/>
  <c r="P102"/>
  <c r="P103" s="1"/>
  <c r="O102"/>
  <c r="O103" s="1"/>
  <c r="N102"/>
  <c r="N103" s="1"/>
  <c r="M102"/>
  <c r="M103" s="1"/>
  <c r="L102"/>
  <c r="L103" s="1"/>
  <c r="K102"/>
  <c r="K103" s="1"/>
  <c r="J102"/>
  <c r="J103" s="1"/>
  <c r="I102"/>
  <c r="I103" s="1"/>
  <c r="H102"/>
  <c r="H103" s="1"/>
  <c r="G102"/>
  <c r="G103" s="1"/>
  <c r="F102"/>
  <c r="F103" s="1"/>
  <c r="E102"/>
  <c r="E103" s="1"/>
  <c r="D102"/>
  <c r="D103" s="1"/>
  <c r="BO96"/>
  <c r="BN96"/>
  <c r="BM96"/>
  <c r="BL96"/>
  <c r="BK96"/>
  <c r="BJ96"/>
  <c r="BI96"/>
  <c r="BH96"/>
  <c r="BG96"/>
  <c r="BF96"/>
  <c r="BE96"/>
  <c r="BD96"/>
  <c r="BC96"/>
  <c r="BB96"/>
  <c r="BA96"/>
  <c r="AZ96"/>
  <c r="AY96"/>
  <c r="AX96"/>
  <c r="AW96"/>
  <c r="AV96"/>
  <c r="AU96"/>
  <c r="AT96"/>
  <c r="AS96"/>
  <c r="AR96"/>
  <c r="AQ96"/>
  <c r="AP96"/>
  <c r="AO96"/>
  <c r="AN96"/>
  <c r="AM96"/>
  <c r="AL96"/>
  <c r="AK96"/>
  <c r="AJ96"/>
  <c r="AI96"/>
  <c r="AH96"/>
  <c r="AG96"/>
  <c r="AF96"/>
  <c r="AE96"/>
  <c r="AD96"/>
  <c r="AC96"/>
  <c r="AB96"/>
  <c r="AA96"/>
  <c r="Z96"/>
  <c r="Y96"/>
  <c r="X96"/>
  <c r="W96"/>
  <c r="V96"/>
  <c r="U96"/>
  <c r="T96"/>
  <c r="S96"/>
  <c r="R96"/>
  <c r="Q96"/>
  <c r="P96"/>
  <c r="O96"/>
  <c r="N96"/>
  <c r="M96"/>
  <c r="L96"/>
  <c r="K96"/>
  <c r="J96"/>
  <c r="I96"/>
  <c r="H96"/>
  <c r="G96"/>
  <c r="F96"/>
  <c r="E96"/>
  <c r="D96"/>
  <c r="BO95"/>
  <c r="BN95"/>
  <c r="BM95"/>
  <c r="BL95"/>
  <c r="BK95"/>
  <c r="BJ95"/>
  <c r="BI95"/>
  <c r="BH95"/>
  <c r="BG95"/>
  <c r="BF95"/>
  <c r="BE95"/>
  <c r="BD95"/>
  <c r="BC95"/>
  <c r="BB95"/>
  <c r="BA95"/>
  <c r="AZ95"/>
  <c r="AY95"/>
  <c r="AX95"/>
  <c r="AW95"/>
  <c r="AV95"/>
  <c r="AU95"/>
  <c r="AT95"/>
  <c r="AS95"/>
  <c r="AR95"/>
  <c r="AQ95"/>
  <c r="AP95"/>
  <c r="AO95"/>
  <c r="AN95"/>
  <c r="AM95"/>
  <c r="AL95"/>
  <c r="AK95"/>
  <c r="AJ95"/>
  <c r="AI95"/>
  <c r="AH95"/>
  <c r="AG95"/>
  <c r="AF95"/>
  <c r="AE95"/>
  <c r="AD95"/>
  <c r="AC95"/>
  <c r="AB95"/>
  <c r="AA95"/>
  <c r="Z95"/>
  <c r="Y95"/>
  <c r="X95"/>
  <c r="W95"/>
  <c r="V95"/>
  <c r="U95"/>
  <c r="T95"/>
  <c r="S95"/>
  <c r="R95"/>
  <c r="Q95"/>
  <c r="P95"/>
  <c r="O95"/>
  <c r="N95"/>
  <c r="M95"/>
  <c r="L95"/>
  <c r="K95"/>
  <c r="J95"/>
  <c r="I95"/>
  <c r="H95"/>
  <c r="G95"/>
  <c r="F95"/>
  <c r="E95"/>
  <c r="D95"/>
  <c r="BO94"/>
  <c r="BN94"/>
  <c r="BM94"/>
  <c r="BL94"/>
  <c r="BK94"/>
  <c r="BJ94"/>
  <c r="BI94"/>
  <c r="BH94"/>
  <c r="BG94"/>
  <c r="BF94"/>
  <c r="BE94"/>
  <c r="BD94"/>
  <c r="BC94"/>
  <c r="BB94"/>
  <c r="BA94"/>
  <c r="AZ94"/>
  <c r="AY94"/>
  <c r="AX94"/>
  <c r="AW94"/>
  <c r="AV94"/>
  <c r="AU94"/>
  <c r="AT94"/>
  <c r="AS94"/>
  <c r="AR94"/>
  <c r="AQ94"/>
  <c r="AP94"/>
  <c r="AO94"/>
  <c r="AN94"/>
  <c r="AM94"/>
  <c r="AL94"/>
  <c r="AK94"/>
  <c r="AJ94"/>
  <c r="AI94"/>
  <c r="AH94"/>
  <c r="AG94"/>
  <c r="AF94"/>
  <c r="AE94"/>
  <c r="AD94"/>
  <c r="AC94"/>
  <c r="AB94"/>
  <c r="AA94"/>
  <c r="Z94"/>
  <c r="Y94"/>
  <c r="X94"/>
  <c r="W94"/>
  <c r="V94"/>
  <c r="U94"/>
  <c r="T94"/>
  <c r="S94"/>
  <c r="R94"/>
  <c r="Q94"/>
  <c r="P94"/>
  <c r="O94"/>
  <c r="N94"/>
  <c r="M94"/>
  <c r="L94"/>
  <c r="K94"/>
  <c r="J94"/>
  <c r="I94"/>
  <c r="H94"/>
  <c r="G94"/>
  <c r="F94"/>
  <c r="E94"/>
  <c r="D94"/>
  <c r="BO93"/>
  <c r="BO97" s="1"/>
  <c r="BO98" s="1"/>
  <c r="BN93"/>
  <c r="BN97" s="1"/>
  <c r="BN98" s="1"/>
  <c r="BM93"/>
  <c r="BM97" s="1"/>
  <c r="BM98" s="1"/>
  <c r="BL93"/>
  <c r="BL97" s="1"/>
  <c r="BL98" s="1"/>
  <c r="BK93"/>
  <c r="BK97" s="1"/>
  <c r="BK98" s="1"/>
  <c r="BJ93"/>
  <c r="BJ97" s="1"/>
  <c r="BJ98" s="1"/>
  <c r="BI93"/>
  <c r="BI97" s="1"/>
  <c r="BI98" s="1"/>
  <c r="BH93"/>
  <c r="BH97" s="1"/>
  <c r="BH98" s="1"/>
  <c r="BG93"/>
  <c r="BG97" s="1"/>
  <c r="BG98" s="1"/>
  <c r="BF93"/>
  <c r="BF97" s="1"/>
  <c r="BF98" s="1"/>
  <c r="BE93"/>
  <c r="BE97" s="1"/>
  <c r="BE98" s="1"/>
  <c r="BD93"/>
  <c r="BD97" s="1"/>
  <c r="BD98" s="1"/>
  <c r="BC93"/>
  <c r="BC97" s="1"/>
  <c r="BC98" s="1"/>
  <c r="BB93"/>
  <c r="BB97" s="1"/>
  <c r="BB98" s="1"/>
  <c r="BA93"/>
  <c r="BA97" s="1"/>
  <c r="BA98" s="1"/>
  <c r="AZ93"/>
  <c r="AZ97" s="1"/>
  <c r="AZ98" s="1"/>
  <c r="AY93"/>
  <c r="AY97" s="1"/>
  <c r="AY98" s="1"/>
  <c r="AX93"/>
  <c r="AX97" s="1"/>
  <c r="AX98" s="1"/>
  <c r="AW93"/>
  <c r="AW97" s="1"/>
  <c r="AW98" s="1"/>
  <c r="AV93"/>
  <c r="AV97" s="1"/>
  <c r="AV98" s="1"/>
  <c r="AU93"/>
  <c r="AU97" s="1"/>
  <c r="AU98" s="1"/>
  <c r="AT93"/>
  <c r="AT97" s="1"/>
  <c r="AT98" s="1"/>
  <c r="AS93"/>
  <c r="AS97" s="1"/>
  <c r="AS98" s="1"/>
  <c r="AR93"/>
  <c r="AR97" s="1"/>
  <c r="AR98" s="1"/>
  <c r="AQ93"/>
  <c r="AQ97" s="1"/>
  <c r="AQ98" s="1"/>
  <c r="AP93"/>
  <c r="AP97" s="1"/>
  <c r="AP98" s="1"/>
  <c r="AO93"/>
  <c r="AO97" s="1"/>
  <c r="AO98" s="1"/>
  <c r="AN93"/>
  <c r="AN97" s="1"/>
  <c r="AN98" s="1"/>
  <c r="AM93"/>
  <c r="AM97" s="1"/>
  <c r="AM98" s="1"/>
  <c r="AL93"/>
  <c r="AL97" s="1"/>
  <c r="AL98" s="1"/>
  <c r="AK93"/>
  <c r="AK97" s="1"/>
  <c r="AK98" s="1"/>
  <c r="AJ93"/>
  <c r="AJ97" s="1"/>
  <c r="AJ98" s="1"/>
  <c r="AI93"/>
  <c r="AI97" s="1"/>
  <c r="AI98" s="1"/>
  <c r="AH93"/>
  <c r="AH97" s="1"/>
  <c r="AH98" s="1"/>
  <c r="AG93"/>
  <c r="AG97" s="1"/>
  <c r="AG98" s="1"/>
  <c r="AF93"/>
  <c r="AF97" s="1"/>
  <c r="AF98" s="1"/>
  <c r="AE93"/>
  <c r="AE97" s="1"/>
  <c r="AE98" s="1"/>
  <c r="AD93"/>
  <c r="AD97" s="1"/>
  <c r="AD98" s="1"/>
  <c r="AC93"/>
  <c r="AC97" s="1"/>
  <c r="AC98" s="1"/>
  <c r="AB93"/>
  <c r="AB97" s="1"/>
  <c r="AB98" s="1"/>
  <c r="AA93"/>
  <c r="AA97" s="1"/>
  <c r="AA98" s="1"/>
  <c r="Z93"/>
  <c r="Z97" s="1"/>
  <c r="Z98" s="1"/>
  <c r="Y93"/>
  <c r="Y97" s="1"/>
  <c r="Y98" s="1"/>
  <c r="X93"/>
  <c r="X97" s="1"/>
  <c r="X98" s="1"/>
  <c r="W93"/>
  <c r="W97" s="1"/>
  <c r="W98" s="1"/>
  <c r="V93"/>
  <c r="V97" s="1"/>
  <c r="V98" s="1"/>
  <c r="U93"/>
  <c r="U97" s="1"/>
  <c r="U98" s="1"/>
  <c r="T93"/>
  <c r="T97" s="1"/>
  <c r="T98" s="1"/>
  <c r="S93"/>
  <c r="S97" s="1"/>
  <c r="S98" s="1"/>
  <c r="R93"/>
  <c r="R97" s="1"/>
  <c r="R98" s="1"/>
  <c r="Q93"/>
  <c r="Q97" s="1"/>
  <c r="Q98" s="1"/>
  <c r="P93"/>
  <c r="P97" s="1"/>
  <c r="P98" s="1"/>
  <c r="O93"/>
  <c r="O97" s="1"/>
  <c r="O98" s="1"/>
  <c r="N93"/>
  <c r="N97" s="1"/>
  <c r="N98" s="1"/>
  <c r="M93"/>
  <c r="M97" s="1"/>
  <c r="M98" s="1"/>
  <c r="L93"/>
  <c r="L97" s="1"/>
  <c r="L98" s="1"/>
  <c r="K93"/>
  <c r="K97" s="1"/>
  <c r="K98" s="1"/>
  <c r="J93"/>
  <c r="J97" s="1"/>
  <c r="J98" s="1"/>
  <c r="I93"/>
  <c r="I97" s="1"/>
  <c r="I98" s="1"/>
  <c r="H93"/>
  <c r="H97" s="1"/>
  <c r="H98" s="1"/>
  <c r="G93"/>
  <c r="G97" s="1"/>
  <c r="G98" s="1"/>
  <c r="F93"/>
  <c r="F97" s="1"/>
  <c r="F98" s="1"/>
  <c r="E93"/>
  <c r="E97" s="1"/>
  <c r="E98" s="1"/>
  <c r="D93"/>
  <c r="D97" s="1"/>
  <c r="D98" s="1"/>
  <c r="C93"/>
  <c r="BO91"/>
  <c r="BO85"/>
  <c r="BO86" s="1"/>
  <c r="BN85"/>
  <c r="BN86" s="1"/>
  <c r="BM85"/>
  <c r="BM86" s="1"/>
  <c r="BL85"/>
  <c r="BL86" s="1"/>
  <c r="BK85"/>
  <c r="BK86" s="1"/>
  <c r="BJ85"/>
  <c r="BJ86" s="1"/>
  <c r="BI85"/>
  <c r="BI86" s="1"/>
  <c r="BH85"/>
  <c r="BH86" s="1"/>
  <c r="BG85"/>
  <c r="BG86" s="1"/>
  <c r="BF85"/>
  <c r="BF86" s="1"/>
  <c r="BE85"/>
  <c r="BE86" s="1"/>
  <c r="BD85"/>
  <c r="BD86" s="1"/>
  <c r="BC85"/>
  <c r="BC86" s="1"/>
  <c r="BB85"/>
  <c r="BB86" s="1"/>
  <c r="BA85"/>
  <c r="BA86" s="1"/>
  <c r="AZ85"/>
  <c r="AZ86" s="1"/>
  <c r="AY85"/>
  <c r="AY86" s="1"/>
  <c r="AX85"/>
  <c r="AX86" s="1"/>
  <c r="AW85"/>
  <c r="AW86" s="1"/>
  <c r="AV85"/>
  <c r="AV86" s="1"/>
  <c r="AU85"/>
  <c r="AU86" s="1"/>
  <c r="AT85"/>
  <c r="AT86" s="1"/>
  <c r="AS85"/>
  <c r="AS86" s="1"/>
  <c r="AR85"/>
  <c r="AR86" s="1"/>
  <c r="AQ85"/>
  <c r="AQ86" s="1"/>
  <c r="AP85"/>
  <c r="AP86" s="1"/>
  <c r="AO85"/>
  <c r="AO86" s="1"/>
  <c r="AN85"/>
  <c r="AN86" s="1"/>
  <c r="AM85"/>
  <c r="AM86" s="1"/>
  <c r="AL85"/>
  <c r="AL86" s="1"/>
  <c r="AK85"/>
  <c r="AK86" s="1"/>
  <c r="AJ85"/>
  <c r="AJ86" s="1"/>
  <c r="AI85"/>
  <c r="AI86" s="1"/>
  <c r="AH85"/>
  <c r="AH86" s="1"/>
  <c r="AG85"/>
  <c r="AG86" s="1"/>
  <c r="AF85"/>
  <c r="AF86" s="1"/>
  <c r="AE85"/>
  <c r="AE86" s="1"/>
  <c r="AD85"/>
  <c r="AD86" s="1"/>
  <c r="AC85"/>
  <c r="AC86" s="1"/>
  <c r="AB85"/>
  <c r="AB86" s="1"/>
  <c r="AA85"/>
  <c r="AA86" s="1"/>
  <c r="Z85"/>
  <c r="Z86" s="1"/>
  <c r="Y85"/>
  <c r="Y86" s="1"/>
  <c r="X85"/>
  <c r="X86" s="1"/>
  <c r="W85"/>
  <c r="W86" s="1"/>
  <c r="V85"/>
  <c r="V86" s="1"/>
  <c r="U85"/>
  <c r="U86" s="1"/>
  <c r="T85"/>
  <c r="T86" s="1"/>
  <c r="S85"/>
  <c r="S86" s="1"/>
  <c r="R85"/>
  <c r="R86" s="1"/>
  <c r="Q85"/>
  <c r="Q86" s="1"/>
  <c r="P85"/>
  <c r="P86" s="1"/>
  <c r="O85"/>
  <c r="O86" s="1"/>
  <c r="N85"/>
  <c r="N86" s="1"/>
  <c r="M85"/>
  <c r="M86" s="1"/>
  <c r="L85"/>
  <c r="L86" s="1"/>
  <c r="K85"/>
  <c r="K86" s="1"/>
  <c r="J85"/>
  <c r="J86" s="1"/>
  <c r="I85"/>
  <c r="I86" s="1"/>
  <c r="H85"/>
  <c r="H86" s="1"/>
  <c r="G85"/>
  <c r="G86" s="1"/>
  <c r="F85"/>
  <c r="F86" s="1"/>
  <c r="E85"/>
  <c r="E86" s="1"/>
  <c r="D85"/>
  <c r="D86" s="1"/>
  <c r="BO79"/>
  <c r="BN79"/>
  <c r="BM79"/>
  <c r="BL79"/>
  <c r="BK79"/>
  <c r="BJ79"/>
  <c r="BI79"/>
  <c r="BH79"/>
  <c r="BG79"/>
  <c r="BF79"/>
  <c r="BE79"/>
  <c r="BD79"/>
  <c r="BC79"/>
  <c r="BB79"/>
  <c r="BA79"/>
  <c r="AZ79"/>
  <c r="AY79"/>
  <c r="AX79"/>
  <c r="AW79"/>
  <c r="AV79"/>
  <c r="AU79"/>
  <c r="AT79"/>
  <c r="AS79"/>
  <c r="AR79"/>
  <c r="AQ79"/>
  <c r="AP79"/>
  <c r="AO79"/>
  <c r="AN79"/>
  <c r="AM79"/>
  <c r="AL79"/>
  <c r="AK79"/>
  <c r="AJ79"/>
  <c r="AI79"/>
  <c r="AH79"/>
  <c r="AG79"/>
  <c r="AF79"/>
  <c r="AE79"/>
  <c r="AD79"/>
  <c r="AC79"/>
  <c r="AB79"/>
  <c r="AA79"/>
  <c r="Z79"/>
  <c r="Y79"/>
  <c r="X79"/>
  <c r="W79"/>
  <c r="V79"/>
  <c r="U79"/>
  <c r="T79"/>
  <c r="S79"/>
  <c r="R79"/>
  <c r="Q79"/>
  <c r="P79"/>
  <c r="O79"/>
  <c r="N79"/>
  <c r="M79"/>
  <c r="L79"/>
  <c r="K79"/>
  <c r="J79"/>
  <c r="I79"/>
  <c r="H79"/>
  <c r="G79"/>
  <c r="F79"/>
  <c r="E79"/>
  <c r="D79"/>
  <c r="BO78"/>
  <c r="BN78"/>
  <c r="BM78"/>
  <c r="BL78"/>
  <c r="BK78"/>
  <c r="BJ78"/>
  <c r="BI78"/>
  <c r="BH78"/>
  <c r="BG78"/>
  <c r="BF78"/>
  <c r="BE78"/>
  <c r="BD78"/>
  <c r="BC78"/>
  <c r="BB78"/>
  <c r="BA78"/>
  <c r="AZ78"/>
  <c r="AY78"/>
  <c r="AX78"/>
  <c r="AW78"/>
  <c r="AV78"/>
  <c r="AU78"/>
  <c r="AT78"/>
  <c r="AS78"/>
  <c r="AR78"/>
  <c r="AQ78"/>
  <c r="AP78"/>
  <c r="AO78"/>
  <c r="AN78"/>
  <c r="AM78"/>
  <c r="AL78"/>
  <c r="AK78"/>
  <c r="AJ78"/>
  <c r="AI78"/>
  <c r="AH78"/>
  <c r="AG78"/>
  <c r="AF78"/>
  <c r="AE78"/>
  <c r="AD78"/>
  <c r="AC78"/>
  <c r="AB78"/>
  <c r="AA78"/>
  <c r="Z78"/>
  <c r="Y78"/>
  <c r="X78"/>
  <c r="W78"/>
  <c r="V78"/>
  <c r="U78"/>
  <c r="T78"/>
  <c r="S78"/>
  <c r="R78"/>
  <c r="Q78"/>
  <c r="P78"/>
  <c r="O78"/>
  <c r="N78"/>
  <c r="M78"/>
  <c r="L78"/>
  <c r="K78"/>
  <c r="J78"/>
  <c r="I78"/>
  <c r="H78"/>
  <c r="G78"/>
  <c r="F78"/>
  <c r="E78"/>
  <c r="D78"/>
  <c r="BO77"/>
  <c r="BN77"/>
  <c r="BM77"/>
  <c r="BL77"/>
  <c r="BK77"/>
  <c r="BJ77"/>
  <c r="BI77"/>
  <c r="BH77"/>
  <c r="BG77"/>
  <c r="BF77"/>
  <c r="BE77"/>
  <c r="BD77"/>
  <c r="BC77"/>
  <c r="BB77"/>
  <c r="BA77"/>
  <c r="AZ77"/>
  <c r="AY77"/>
  <c r="AX77"/>
  <c r="AW77"/>
  <c r="AV77"/>
  <c r="AU77"/>
  <c r="AT77"/>
  <c r="AS77"/>
  <c r="AR77"/>
  <c r="AQ77"/>
  <c r="AP77"/>
  <c r="AO77"/>
  <c r="AN77"/>
  <c r="AM77"/>
  <c r="AL77"/>
  <c r="AK77"/>
  <c r="AJ77"/>
  <c r="AI77"/>
  <c r="AH77"/>
  <c r="AG77"/>
  <c r="AF77"/>
  <c r="AE77"/>
  <c r="AD77"/>
  <c r="AC77"/>
  <c r="AB77"/>
  <c r="AA77"/>
  <c r="Z77"/>
  <c r="Y77"/>
  <c r="X77"/>
  <c r="W77"/>
  <c r="V77"/>
  <c r="U77"/>
  <c r="T77"/>
  <c r="S77"/>
  <c r="R77"/>
  <c r="Q77"/>
  <c r="P77"/>
  <c r="O77"/>
  <c r="N77"/>
  <c r="M77"/>
  <c r="L77"/>
  <c r="K77"/>
  <c r="J77"/>
  <c r="I77"/>
  <c r="H77"/>
  <c r="G77"/>
  <c r="F77"/>
  <c r="E77"/>
  <c r="D77"/>
  <c r="BO76"/>
  <c r="BN76"/>
  <c r="BM76"/>
  <c r="BL76"/>
  <c r="BK76"/>
  <c r="BJ76"/>
  <c r="BI76"/>
  <c r="BH76"/>
  <c r="BG76"/>
  <c r="BF76"/>
  <c r="BE76"/>
  <c r="BD76"/>
  <c r="BC76"/>
  <c r="BB76"/>
  <c r="BA76"/>
  <c r="AZ76"/>
  <c r="AY76"/>
  <c r="AX76"/>
  <c r="AW76"/>
  <c r="AV76"/>
  <c r="AU76"/>
  <c r="AT76"/>
  <c r="AS76"/>
  <c r="AR76"/>
  <c r="AQ76"/>
  <c r="AP76"/>
  <c r="AO76"/>
  <c r="AN76"/>
  <c r="AM76"/>
  <c r="AL76"/>
  <c r="AK76"/>
  <c r="AJ76"/>
  <c r="AI76"/>
  <c r="AH76"/>
  <c r="AG76"/>
  <c r="AF76"/>
  <c r="AE76"/>
  <c r="AD76"/>
  <c r="AC76"/>
  <c r="AB76"/>
  <c r="AA76"/>
  <c r="Z76"/>
  <c r="Y76"/>
  <c r="X76"/>
  <c r="W76"/>
  <c r="V76"/>
  <c r="U76"/>
  <c r="T76"/>
  <c r="S76"/>
  <c r="R76"/>
  <c r="Q76"/>
  <c r="P76"/>
  <c r="O76"/>
  <c r="N76"/>
  <c r="M76"/>
  <c r="L76"/>
  <c r="K76"/>
  <c r="J76"/>
  <c r="I76"/>
  <c r="H76"/>
  <c r="G76"/>
  <c r="F76"/>
  <c r="E76"/>
  <c r="D76"/>
  <c r="BO75"/>
  <c r="BN75"/>
  <c r="BM75"/>
  <c r="BL75"/>
  <c r="BK75"/>
  <c r="BJ75"/>
  <c r="BI75"/>
  <c r="BH75"/>
  <c r="BG75"/>
  <c r="BF75"/>
  <c r="BE75"/>
  <c r="BD75"/>
  <c r="BC75"/>
  <c r="BB75"/>
  <c r="BA75"/>
  <c r="AZ75"/>
  <c r="AY75"/>
  <c r="AX75"/>
  <c r="AW75"/>
  <c r="AV75"/>
  <c r="AU75"/>
  <c r="AT75"/>
  <c r="AS75"/>
  <c r="AR75"/>
  <c r="AQ75"/>
  <c r="AP75"/>
  <c r="AO75"/>
  <c r="AN75"/>
  <c r="AM75"/>
  <c r="AL75"/>
  <c r="AK75"/>
  <c r="AJ75"/>
  <c r="AI75"/>
  <c r="AH75"/>
  <c r="AG75"/>
  <c r="AF75"/>
  <c r="AE75"/>
  <c r="AD75"/>
  <c r="AC75"/>
  <c r="AB75"/>
  <c r="AA75"/>
  <c r="Z75"/>
  <c r="Y75"/>
  <c r="X75"/>
  <c r="W75"/>
  <c r="V75"/>
  <c r="U75"/>
  <c r="T75"/>
  <c r="S75"/>
  <c r="R75"/>
  <c r="Q75"/>
  <c r="P75"/>
  <c r="O75"/>
  <c r="N75"/>
  <c r="M75"/>
  <c r="L75"/>
  <c r="K75"/>
  <c r="J75"/>
  <c r="I75"/>
  <c r="H75"/>
  <c r="G75"/>
  <c r="F75"/>
  <c r="E75"/>
  <c r="D75"/>
  <c r="BO74"/>
  <c r="BN74"/>
  <c r="BM74"/>
  <c r="BL74"/>
  <c r="BK74"/>
  <c r="BJ74"/>
  <c r="BI74"/>
  <c r="BH74"/>
  <c r="BG74"/>
  <c r="BF74"/>
  <c r="BE74"/>
  <c r="BD74"/>
  <c r="BC74"/>
  <c r="BB74"/>
  <c r="BA74"/>
  <c r="AZ74"/>
  <c r="AY74"/>
  <c r="AX74"/>
  <c r="AW74"/>
  <c r="AV74"/>
  <c r="AU74"/>
  <c r="AT74"/>
  <c r="AS74"/>
  <c r="AR74"/>
  <c r="AQ74"/>
  <c r="AP74"/>
  <c r="AO74"/>
  <c r="AN74"/>
  <c r="AM74"/>
  <c r="AL74"/>
  <c r="AK74"/>
  <c r="AJ74"/>
  <c r="AI74"/>
  <c r="AH74"/>
  <c r="AG74"/>
  <c r="AF74"/>
  <c r="AE74"/>
  <c r="AD74"/>
  <c r="AC74"/>
  <c r="AB74"/>
  <c r="AA74"/>
  <c r="Z74"/>
  <c r="Y74"/>
  <c r="X74"/>
  <c r="W74"/>
  <c r="V74"/>
  <c r="U74"/>
  <c r="T74"/>
  <c r="S74"/>
  <c r="R74"/>
  <c r="Q74"/>
  <c r="P74"/>
  <c r="O74"/>
  <c r="N74"/>
  <c r="M74"/>
  <c r="L74"/>
  <c r="K74"/>
  <c r="J74"/>
  <c r="I74"/>
  <c r="H74"/>
  <c r="G74"/>
  <c r="F74"/>
  <c r="E74"/>
  <c r="D74"/>
  <c r="BO73"/>
  <c r="BO80" s="1"/>
  <c r="BO81" s="1"/>
  <c r="BO87" s="1"/>
  <c r="BN73"/>
  <c r="BN80" s="1"/>
  <c r="BN81" s="1"/>
  <c r="BM73"/>
  <c r="BM80" s="1"/>
  <c r="BM81" s="1"/>
  <c r="BL73"/>
  <c r="BL80" s="1"/>
  <c r="BL81" s="1"/>
  <c r="BK73"/>
  <c r="BK80" s="1"/>
  <c r="BK81" s="1"/>
  <c r="BJ73"/>
  <c r="BJ80" s="1"/>
  <c r="BJ81" s="1"/>
  <c r="BI73"/>
  <c r="BI80" s="1"/>
  <c r="BI81" s="1"/>
  <c r="BH73"/>
  <c r="BH80" s="1"/>
  <c r="BH81" s="1"/>
  <c r="BG73"/>
  <c r="BG80" s="1"/>
  <c r="BG81" s="1"/>
  <c r="BG87" s="1"/>
  <c r="BF73"/>
  <c r="BF80" s="1"/>
  <c r="BF81" s="1"/>
  <c r="BE73"/>
  <c r="BE80" s="1"/>
  <c r="BE81" s="1"/>
  <c r="BD73"/>
  <c r="BD80" s="1"/>
  <c r="BD81" s="1"/>
  <c r="BC73"/>
  <c r="BC80" s="1"/>
  <c r="BC81" s="1"/>
  <c r="BB73"/>
  <c r="BB80" s="1"/>
  <c r="BB81" s="1"/>
  <c r="BA73"/>
  <c r="BA80" s="1"/>
  <c r="BA81" s="1"/>
  <c r="AZ73"/>
  <c r="AZ80" s="1"/>
  <c r="AZ81" s="1"/>
  <c r="AY73"/>
  <c r="AY80" s="1"/>
  <c r="AY81" s="1"/>
  <c r="AY87" s="1"/>
  <c r="AX73"/>
  <c r="AX80" s="1"/>
  <c r="AX81" s="1"/>
  <c r="AW73"/>
  <c r="AW80" s="1"/>
  <c r="AW81" s="1"/>
  <c r="AV73"/>
  <c r="AV80" s="1"/>
  <c r="AV81" s="1"/>
  <c r="AU73"/>
  <c r="AU80" s="1"/>
  <c r="AU81" s="1"/>
  <c r="AT73"/>
  <c r="AT80" s="1"/>
  <c r="AT81" s="1"/>
  <c r="AS73"/>
  <c r="AS80" s="1"/>
  <c r="AS81" s="1"/>
  <c r="AR73"/>
  <c r="AR80" s="1"/>
  <c r="AR81" s="1"/>
  <c r="AQ73"/>
  <c r="AQ80" s="1"/>
  <c r="AQ81" s="1"/>
  <c r="AQ87" s="1"/>
  <c r="AP73"/>
  <c r="AP80" s="1"/>
  <c r="AP81" s="1"/>
  <c r="AO73"/>
  <c r="AO80" s="1"/>
  <c r="AO81" s="1"/>
  <c r="AN73"/>
  <c r="AN80" s="1"/>
  <c r="AN81" s="1"/>
  <c r="AM73"/>
  <c r="AM80" s="1"/>
  <c r="AM81" s="1"/>
  <c r="AL73"/>
  <c r="AL80" s="1"/>
  <c r="AL81" s="1"/>
  <c r="AK73"/>
  <c r="AK80" s="1"/>
  <c r="AK81" s="1"/>
  <c r="AJ73"/>
  <c r="AJ80" s="1"/>
  <c r="AJ81" s="1"/>
  <c r="AI73"/>
  <c r="AI80" s="1"/>
  <c r="AI81" s="1"/>
  <c r="AI87" s="1"/>
  <c r="AH73"/>
  <c r="AH80" s="1"/>
  <c r="AH81" s="1"/>
  <c r="AG73"/>
  <c r="AG80" s="1"/>
  <c r="AG81" s="1"/>
  <c r="AF73"/>
  <c r="AF80" s="1"/>
  <c r="AF81" s="1"/>
  <c r="AE73"/>
  <c r="AE80" s="1"/>
  <c r="AE81" s="1"/>
  <c r="AD73"/>
  <c r="AD80" s="1"/>
  <c r="AD81" s="1"/>
  <c r="AC73"/>
  <c r="AC80" s="1"/>
  <c r="AC81" s="1"/>
  <c r="AB73"/>
  <c r="AB80" s="1"/>
  <c r="AB81" s="1"/>
  <c r="AA73"/>
  <c r="AA80" s="1"/>
  <c r="AA81" s="1"/>
  <c r="AA87" s="1"/>
  <c r="Z73"/>
  <c r="Z80" s="1"/>
  <c r="Z81" s="1"/>
  <c r="Y73"/>
  <c r="Y80" s="1"/>
  <c r="Y81" s="1"/>
  <c r="X73"/>
  <c r="X80" s="1"/>
  <c r="X81" s="1"/>
  <c r="W73"/>
  <c r="W80" s="1"/>
  <c r="W81" s="1"/>
  <c r="V73"/>
  <c r="V80" s="1"/>
  <c r="V81" s="1"/>
  <c r="U73"/>
  <c r="U80" s="1"/>
  <c r="U81" s="1"/>
  <c r="T73"/>
  <c r="T80" s="1"/>
  <c r="T81" s="1"/>
  <c r="S73"/>
  <c r="S80" s="1"/>
  <c r="S81" s="1"/>
  <c r="S87" s="1"/>
  <c r="R73"/>
  <c r="R80" s="1"/>
  <c r="R81" s="1"/>
  <c r="Q73"/>
  <c r="Q80" s="1"/>
  <c r="Q81" s="1"/>
  <c r="P73"/>
  <c r="P80" s="1"/>
  <c r="P81" s="1"/>
  <c r="O73"/>
  <c r="O80" s="1"/>
  <c r="O81" s="1"/>
  <c r="N73"/>
  <c r="N80" s="1"/>
  <c r="N81" s="1"/>
  <c r="M73"/>
  <c r="M80" s="1"/>
  <c r="M81" s="1"/>
  <c r="L73"/>
  <c r="L80" s="1"/>
  <c r="L81" s="1"/>
  <c r="K73"/>
  <c r="K80" s="1"/>
  <c r="K81" s="1"/>
  <c r="K87" s="1"/>
  <c r="J73"/>
  <c r="J80" s="1"/>
  <c r="J81" s="1"/>
  <c r="I73"/>
  <c r="I80" s="1"/>
  <c r="I81" s="1"/>
  <c r="H73"/>
  <c r="H80" s="1"/>
  <c r="H81" s="1"/>
  <c r="G73"/>
  <c r="G80" s="1"/>
  <c r="G81" s="1"/>
  <c r="F73"/>
  <c r="F80" s="1"/>
  <c r="F81" s="1"/>
  <c r="E73"/>
  <c r="E80" s="1"/>
  <c r="E81" s="1"/>
  <c r="D73"/>
  <c r="D80" s="1"/>
  <c r="D81" s="1"/>
  <c r="BO64"/>
  <c r="BO65" s="1"/>
  <c r="BN64"/>
  <c r="BN65" s="1"/>
  <c r="BM64"/>
  <c r="BM65" s="1"/>
  <c r="BL64"/>
  <c r="BL65" s="1"/>
  <c r="BK64"/>
  <c r="BK65" s="1"/>
  <c r="BJ64"/>
  <c r="BJ65" s="1"/>
  <c r="BI64"/>
  <c r="BI65" s="1"/>
  <c r="BH64"/>
  <c r="BH65" s="1"/>
  <c r="BG64"/>
  <c r="BG65" s="1"/>
  <c r="BF64"/>
  <c r="BF65" s="1"/>
  <c r="BE64"/>
  <c r="BE65" s="1"/>
  <c r="BD64"/>
  <c r="BD65" s="1"/>
  <c r="BC64"/>
  <c r="BC65" s="1"/>
  <c r="BB64"/>
  <c r="BB65" s="1"/>
  <c r="BA64"/>
  <c r="BA65" s="1"/>
  <c r="AZ64"/>
  <c r="AZ65" s="1"/>
  <c r="AY64"/>
  <c r="AY65" s="1"/>
  <c r="AX64"/>
  <c r="AX65" s="1"/>
  <c r="AW64"/>
  <c r="AW65" s="1"/>
  <c r="AV64"/>
  <c r="AV65" s="1"/>
  <c r="AU64"/>
  <c r="AU65" s="1"/>
  <c r="AT64"/>
  <c r="AT65" s="1"/>
  <c r="AS64"/>
  <c r="AS65" s="1"/>
  <c r="AR64"/>
  <c r="AR65" s="1"/>
  <c r="AQ64"/>
  <c r="AQ65" s="1"/>
  <c r="AP64"/>
  <c r="AP65" s="1"/>
  <c r="AO64"/>
  <c r="AO65" s="1"/>
  <c r="AN64"/>
  <c r="AN65" s="1"/>
  <c r="AM64"/>
  <c r="AM65" s="1"/>
  <c r="AL64"/>
  <c r="AL65" s="1"/>
  <c r="AK64"/>
  <c r="AK65" s="1"/>
  <c r="AJ64"/>
  <c r="AJ65" s="1"/>
  <c r="AI64"/>
  <c r="AI65" s="1"/>
  <c r="AH64"/>
  <c r="AH65" s="1"/>
  <c r="AG64"/>
  <c r="AG65" s="1"/>
  <c r="AF64"/>
  <c r="AF65" s="1"/>
  <c r="AE64"/>
  <c r="AE65" s="1"/>
  <c r="AD64"/>
  <c r="AD65" s="1"/>
  <c r="AC64"/>
  <c r="AC65" s="1"/>
  <c r="AB64"/>
  <c r="AB65" s="1"/>
  <c r="AA64"/>
  <c r="AA65" s="1"/>
  <c r="Z64"/>
  <c r="Z65" s="1"/>
  <c r="Y64"/>
  <c r="Y65" s="1"/>
  <c r="X64"/>
  <c r="X65" s="1"/>
  <c r="W64"/>
  <c r="W65" s="1"/>
  <c r="V64"/>
  <c r="V65" s="1"/>
  <c r="U64"/>
  <c r="U65" s="1"/>
  <c r="T64"/>
  <c r="T65" s="1"/>
  <c r="S64"/>
  <c r="S65" s="1"/>
  <c r="R64"/>
  <c r="R65" s="1"/>
  <c r="Q64"/>
  <c r="Q65" s="1"/>
  <c r="P64"/>
  <c r="P65" s="1"/>
  <c r="O64"/>
  <c r="O65" s="1"/>
  <c r="N64"/>
  <c r="N65" s="1"/>
  <c r="M64"/>
  <c r="M65" s="1"/>
  <c r="L64"/>
  <c r="L65" s="1"/>
  <c r="K64"/>
  <c r="K65" s="1"/>
  <c r="J64"/>
  <c r="J65" s="1"/>
  <c r="I64"/>
  <c r="I65" s="1"/>
  <c r="H64"/>
  <c r="H65" s="1"/>
  <c r="G64"/>
  <c r="G65" s="1"/>
  <c r="F64"/>
  <c r="F65" s="1"/>
  <c r="E64"/>
  <c r="E65" s="1"/>
  <c r="D64"/>
  <c r="D65" s="1"/>
  <c r="AY61"/>
  <c r="AY62" s="1"/>
  <c r="AW61"/>
  <c r="AW62" s="1"/>
  <c r="AQ61"/>
  <c r="AQ62" s="1"/>
  <c r="AO61"/>
  <c r="AO62" s="1"/>
  <c r="S61"/>
  <c r="S62" s="1"/>
  <c r="Q61"/>
  <c r="Q62" s="1"/>
  <c r="K61"/>
  <c r="K62" s="1"/>
  <c r="I61"/>
  <c r="I62" s="1"/>
  <c r="BO60"/>
  <c r="BN60"/>
  <c r="BM60"/>
  <c r="BL60"/>
  <c r="BK60"/>
  <c r="BJ60"/>
  <c r="BI60"/>
  <c r="BH60"/>
  <c r="BG60"/>
  <c r="BF60"/>
  <c r="BE60"/>
  <c r="BD60"/>
  <c r="BC60"/>
  <c r="BB60"/>
  <c r="BA60"/>
  <c r="AZ60"/>
  <c r="AY60"/>
  <c r="AX60"/>
  <c r="AW60"/>
  <c r="AV60"/>
  <c r="AU60"/>
  <c r="AT60"/>
  <c r="AS60"/>
  <c r="AR60"/>
  <c r="AQ60"/>
  <c r="AP60"/>
  <c r="AO60"/>
  <c r="AN60"/>
  <c r="AM60"/>
  <c r="AL60"/>
  <c r="AK60"/>
  <c r="AJ60"/>
  <c r="AI60"/>
  <c r="AH60"/>
  <c r="AG60"/>
  <c r="AF60"/>
  <c r="AE60"/>
  <c r="AD60"/>
  <c r="AC60"/>
  <c r="AB60"/>
  <c r="AA60"/>
  <c r="Z60"/>
  <c r="Y60"/>
  <c r="X60"/>
  <c r="W60"/>
  <c r="V60"/>
  <c r="U60"/>
  <c r="T60"/>
  <c r="S60"/>
  <c r="R60"/>
  <c r="Q60"/>
  <c r="P60"/>
  <c r="O60"/>
  <c r="N60"/>
  <c r="M60"/>
  <c r="L60"/>
  <c r="K60"/>
  <c r="J60"/>
  <c r="I60"/>
  <c r="H60"/>
  <c r="G60"/>
  <c r="F60"/>
  <c r="E60"/>
  <c r="D60"/>
  <c r="BO59"/>
  <c r="BN59"/>
  <c r="BM59"/>
  <c r="BL59"/>
  <c r="BK59"/>
  <c r="BJ59"/>
  <c r="BI59"/>
  <c r="BH59"/>
  <c r="BG59"/>
  <c r="BF59"/>
  <c r="BE59"/>
  <c r="BD59"/>
  <c r="BC59"/>
  <c r="BB59"/>
  <c r="BA59"/>
  <c r="AZ59"/>
  <c r="AY59"/>
  <c r="AX59"/>
  <c r="AW59"/>
  <c r="AV59"/>
  <c r="AU59"/>
  <c r="AT59"/>
  <c r="AS59"/>
  <c r="AR59"/>
  <c r="AQ59"/>
  <c r="AP59"/>
  <c r="AO59"/>
  <c r="AN59"/>
  <c r="AM59"/>
  <c r="AL59"/>
  <c r="AK59"/>
  <c r="AJ59"/>
  <c r="AI59"/>
  <c r="AH59"/>
  <c r="AG59"/>
  <c r="AF59"/>
  <c r="AE59"/>
  <c r="AD59"/>
  <c r="AC59"/>
  <c r="AB59"/>
  <c r="AA59"/>
  <c r="Z59"/>
  <c r="Y59"/>
  <c r="X59"/>
  <c r="W59"/>
  <c r="V59"/>
  <c r="U59"/>
  <c r="T59"/>
  <c r="S59"/>
  <c r="R59"/>
  <c r="Q59"/>
  <c r="P59"/>
  <c r="O59"/>
  <c r="N59"/>
  <c r="M59"/>
  <c r="L59"/>
  <c r="K59"/>
  <c r="J59"/>
  <c r="I59"/>
  <c r="H59"/>
  <c r="G59"/>
  <c r="F59"/>
  <c r="E59"/>
  <c r="D59"/>
  <c r="BO58"/>
  <c r="BN58"/>
  <c r="BM58"/>
  <c r="BL58"/>
  <c r="BK58"/>
  <c r="BJ58"/>
  <c r="BI58"/>
  <c r="BH58"/>
  <c r="BG58"/>
  <c r="BF58"/>
  <c r="BE58"/>
  <c r="BD58"/>
  <c r="BC58"/>
  <c r="BB58"/>
  <c r="BA58"/>
  <c r="AZ58"/>
  <c r="AY58"/>
  <c r="AX58"/>
  <c r="AW58"/>
  <c r="AV58"/>
  <c r="AU58"/>
  <c r="AT58"/>
  <c r="AS58"/>
  <c r="AR58"/>
  <c r="AQ58"/>
  <c r="AP58"/>
  <c r="AO58"/>
  <c r="AN58"/>
  <c r="AM58"/>
  <c r="AL58"/>
  <c r="AK58"/>
  <c r="AJ58"/>
  <c r="AI58"/>
  <c r="AH58"/>
  <c r="AG58"/>
  <c r="AF58"/>
  <c r="AE58"/>
  <c r="AD58"/>
  <c r="AC58"/>
  <c r="AB58"/>
  <c r="AA58"/>
  <c r="Z58"/>
  <c r="Y58"/>
  <c r="X58"/>
  <c r="W58"/>
  <c r="V58"/>
  <c r="U58"/>
  <c r="T58"/>
  <c r="S58"/>
  <c r="R58"/>
  <c r="Q58"/>
  <c r="P58"/>
  <c r="O58"/>
  <c r="N58"/>
  <c r="M58"/>
  <c r="L58"/>
  <c r="K58"/>
  <c r="J58"/>
  <c r="I58"/>
  <c r="H58"/>
  <c r="G58"/>
  <c r="F58"/>
  <c r="E58"/>
  <c r="D58"/>
  <c r="BO57"/>
  <c r="BN57"/>
  <c r="BM57"/>
  <c r="BL57"/>
  <c r="BK57"/>
  <c r="BJ57"/>
  <c r="BI57"/>
  <c r="BH57"/>
  <c r="BG57"/>
  <c r="BF57"/>
  <c r="BE57"/>
  <c r="BD57"/>
  <c r="BC57"/>
  <c r="BB57"/>
  <c r="BA57"/>
  <c r="AZ57"/>
  <c r="AY57"/>
  <c r="AX57"/>
  <c r="AW57"/>
  <c r="AV57"/>
  <c r="AU57"/>
  <c r="AT57"/>
  <c r="AS57"/>
  <c r="AR57"/>
  <c r="AQ57"/>
  <c r="AP57"/>
  <c r="AO57"/>
  <c r="AN57"/>
  <c r="AM57"/>
  <c r="AL57"/>
  <c r="AK57"/>
  <c r="AJ57"/>
  <c r="AI57"/>
  <c r="AH57"/>
  <c r="AG57"/>
  <c r="AF57"/>
  <c r="AE57"/>
  <c r="AD57"/>
  <c r="AC57"/>
  <c r="AB57"/>
  <c r="AA57"/>
  <c r="Z57"/>
  <c r="Y57"/>
  <c r="X57"/>
  <c r="W57"/>
  <c r="V57"/>
  <c r="U57"/>
  <c r="T57"/>
  <c r="S57"/>
  <c r="R57"/>
  <c r="Q57"/>
  <c r="P57"/>
  <c r="O57"/>
  <c r="N57"/>
  <c r="M57"/>
  <c r="L57"/>
  <c r="K57"/>
  <c r="J57"/>
  <c r="I57"/>
  <c r="H57"/>
  <c r="G57"/>
  <c r="F57"/>
  <c r="E57"/>
  <c r="D57"/>
  <c r="BO56"/>
  <c r="BO61" s="1"/>
  <c r="BO62" s="1"/>
  <c r="BN56"/>
  <c r="BN61" s="1"/>
  <c r="BN62" s="1"/>
  <c r="BM56"/>
  <c r="BM61" s="1"/>
  <c r="BM62" s="1"/>
  <c r="BL56"/>
  <c r="BL61" s="1"/>
  <c r="BL62" s="1"/>
  <c r="BK56"/>
  <c r="BK61" s="1"/>
  <c r="BK62" s="1"/>
  <c r="BK66" s="1"/>
  <c r="BJ56"/>
  <c r="BJ61" s="1"/>
  <c r="BJ62" s="1"/>
  <c r="BI56"/>
  <c r="BI61" s="1"/>
  <c r="BI62" s="1"/>
  <c r="BH56"/>
  <c r="BH61" s="1"/>
  <c r="BH62" s="1"/>
  <c r="BG56"/>
  <c r="BG61" s="1"/>
  <c r="BG62" s="1"/>
  <c r="BF56"/>
  <c r="BF61" s="1"/>
  <c r="BF62" s="1"/>
  <c r="BE56"/>
  <c r="BE61" s="1"/>
  <c r="BE62" s="1"/>
  <c r="BD56"/>
  <c r="BD61" s="1"/>
  <c r="BD62" s="1"/>
  <c r="BC56"/>
  <c r="BC61" s="1"/>
  <c r="BC62" s="1"/>
  <c r="BC66" s="1"/>
  <c r="BB56"/>
  <c r="BB61" s="1"/>
  <c r="BB62" s="1"/>
  <c r="BA56"/>
  <c r="BA61" s="1"/>
  <c r="BA62" s="1"/>
  <c r="AZ56"/>
  <c r="AZ61" s="1"/>
  <c r="AZ62" s="1"/>
  <c r="AY56"/>
  <c r="AX56"/>
  <c r="AX61" s="1"/>
  <c r="AX62" s="1"/>
  <c r="AW56"/>
  <c r="AV56"/>
  <c r="AV61" s="1"/>
  <c r="AV62" s="1"/>
  <c r="AU56"/>
  <c r="AU61" s="1"/>
  <c r="AU62" s="1"/>
  <c r="AU66" s="1"/>
  <c r="AT56"/>
  <c r="AT61" s="1"/>
  <c r="AT62" s="1"/>
  <c r="AS56"/>
  <c r="AS61" s="1"/>
  <c r="AS62" s="1"/>
  <c r="AR56"/>
  <c r="AR61" s="1"/>
  <c r="AR62" s="1"/>
  <c r="AQ56"/>
  <c r="AP56"/>
  <c r="AP61" s="1"/>
  <c r="AP62" s="1"/>
  <c r="AO56"/>
  <c r="AN56"/>
  <c r="AN61" s="1"/>
  <c r="AN62" s="1"/>
  <c r="AM56"/>
  <c r="AM61" s="1"/>
  <c r="AM62" s="1"/>
  <c r="AM66" s="1"/>
  <c r="AL56"/>
  <c r="AL61" s="1"/>
  <c r="AL62" s="1"/>
  <c r="AK56"/>
  <c r="AK61" s="1"/>
  <c r="AK62" s="1"/>
  <c r="AJ56"/>
  <c r="AJ61" s="1"/>
  <c r="AJ62" s="1"/>
  <c r="AI56"/>
  <c r="AI61" s="1"/>
  <c r="AI62" s="1"/>
  <c r="AH56"/>
  <c r="AH61" s="1"/>
  <c r="AH62" s="1"/>
  <c r="AG56"/>
  <c r="AG61" s="1"/>
  <c r="AG62" s="1"/>
  <c r="AF56"/>
  <c r="AF61" s="1"/>
  <c r="AF62" s="1"/>
  <c r="AE56"/>
  <c r="AE61" s="1"/>
  <c r="AE62" s="1"/>
  <c r="AE66" s="1"/>
  <c r="AD56"/>
  <c r="AD61" s="1"/>
  <c r="AD62" s="1"/>
  <c r="AC56"/>
  <c r="AC61" s="1"/>
  <c r="AC62" s="1"/>
  <c r="AB56"/>
  <c r="AB61" s="1"/>
  <c r="AB62" s="1"/>
  <c r="AA56"/>
  <c r="AA61" s="1"/>
  <c r="AA62" s="1"/>
  <c r="Z56"/>
  <c r="Z61" s="1"/>
  <c r="Z62" s="1"/>
  <c r="Y56"/>
  <c r="Y61" s="1"/>
  <c r="Y62" s="1"/>
  <c r="X56"/>
  <c r="X61" s="1"/>
  <c r="X62" s="1"/>
  <c r="W56"/>
  <c r="W61" s="1"/>
  <c r="W62" s="1"/>
  <c r="W66" s="1"/>
  <c r="V56"/>
  <c r="V61" s="1"/>
  <c r="V62" s="1"/>
  <c r="U56"/>
  <c r="U61" s="1"/>
  <c r="U62" s="1"/>
  <c r="T56"/>
  <c r="T61" s="1"/>
  <c r="T62" s="1"/>
  <c r="S56"/>
  <c r="R56"/>
  <c r="R61" s="1"/>
  <c r="R62" s="1"/>
  <c r="Q56"/>
  <c r="P56"/>
  <c r="P61" s="1"/>
  <c r="P62" s="1"/>
  <c r="O56"/>
  <c r="O61" s="1"/>
  <c r="O62" s="1"/>
  <c r="O66" s="1"/>
  <c r="N56"/>
  <c r="N61" s="1"/>
  <c r="N62" s="1"/>
  <c r="M56"/>
  <c r="M61" s="1"/>
  <c r="M62" s="1"/>
  <c r="L56"/>
  <c r="L61" s="1"/>
  <c r="L62" s="1"/>
  <c r="K56"/>
  <c r="J56"/>
  <c r="J61" s="1"/>
  <c r="J62" s="1"/>
  <c r="I56"/>
  <c r="H56"/>
  <c r="H61" s="1"/>
  <c r="H62" s="1"/>
  <c r="G56"/>
  <c r="G61" s="1"/>
  <c r="G62" s="1"/>
  <c r="G66" s="1"/>
  <c r="F56"/>
  <c r="F61" s="1"/>
  <c r="F62" s="1"/>
  <c r="E56"/>
  <c r="E61" s="1"/>
  <c r="E62" s="1"/>
  <c r="D56"/>
  <c r="D61" s="1"/>
  <c r="D62" s="1"/>
  <c r="C56"/>
  <c r="BO54"/>
  <c r="BO71" s="1"/>
  <c r="BJ48"/>
  <c r="AT48"/>
  <c r="AA48"/>
  <c r="N48"/>
  <c r="BL47"/>
  <c r="BK47"/>
  <c r="AV47"/>
  <c r="AU47"/>
  <c r="AN47"/>
  <c r="AM47"/>
  <c r="W47"/>
  <c r="G47"/>
  <c r="BO46"/>
  <c r="BN46"/>
  <c r="BM46"/>
  <c r="BL46"/>
  <c r="BK46"/>
  <c r="BJ46"/>
  <c r="BI46"/>
  <c r="BH46"/>
  <c r="BG46"/>
  <c r="BF46"/>
  <c r="BE46"/>
  <c r="BD46"/>
  <c r="BC46"/>
  <c r="BB46"/>
  <c r="BA46"/>
  <c r="AZ46"/>
  <c r="AY46"/>
  <c r="AX46"/>
  <c r="AW46"/>
  <c r="AV46"/>
  <c r="AU46"/>
  <c r="AT46"/>
  <c r="AS46"/>
  <c r="AR46"/>
  <c r="AQ46"/>
  <c r="AP46"/>
  <c r="AO46"/>
  <c r="AN46"/>
  <c r="AM46"/>
  <c r="AL46"/>
  <c r="AK46"/>
  <c r="AJ46"/>
  <c r="AI46"/>
  <c r="AH46"/>
  <c r="AG46"/>
  <c r="AF46"/>
  <c r="AE46"/>
  <c r="AD46"/>
  <c r="AC46"/>
  <c r="AB46"/>
  <c r="AA46"/>
  <c r="Z46"/>
  <c r="Y46"/>
  <c r="X46"/>
  <c r="W46"/>
  <c r="V46"/>
  <c r="U46"/>
  <c r="T46"/>
  <c r="S46"/>
  <c r="R46"/>
  <c r="Q46"/>
  <c r="P46"/>
  <c r="O46"/>
  <c r="N46"/>
  <c r="M46"/>
  <c r="L46"/>
  <c r="K46"/>
  <c r="J46"/>
  <c r="I46"/>
  <c r="H46"/>
  <c r="G46"/>
  <c r="F46"/>
  <c r="E46"/>
  <c r="D46"/>
  <c r="BM32"/>
  <c r="BL32"/>
  <c r="BL48" s="1"/>
  <c r="BJ32"/>
  <c r="BJ47" s="1"/>
  <c r="BD32"/>
  <c r="BD48" s="1"/>
  <c r="AW32"/>
  <c r="AV32"/>
  <c r="AV48" s="1"/>
  <c r="AT32"/>
  <c r="AT47" s="1"/>
  <c r="AO32"/>
  <c r="AN32"/>
  <c r="AN48" s="1"/>
  <c r="AD32"/>
  <c r="AD47" s="1"/>
  <c r="Y32"/>
  <c r="X48"/>
  <c r="V32"/>
  <c r="V47" s="1"/>
  <c r="N32"/>
  <c r="N47" s="1"/>
  <c r="H32"/>
  <c r="H48" s="1"/>
  <c r="F32"/>
  <c r="F47" s="1"/>
  <c r="BO31"/>
  <c r="BO32" s="1"/>
  <c r="BN31"/>
  <c r="BN32" s="1"/>
  <c r="BM31"/>
  <c r="BL31"/>
  <c r="BK31"/>
  <c r="BK32" s="1"/>
  <c r="BJ31"/>
  <c r="BI31"/>
  <c r="BI32" s="1"/>
  <c r="BH31"/>
  <c r="BH32" s="1"/>
  <c r="BG31"/>
  <c r="BG32" s="1"/>
  <c r="BF31"/>
  <c r="BF32" s="1"/>
  <c r="BE31"/>
  <c r="BE32" s="1"/>
  <c r="BD31"/>
  <c r="BC31"/>
  <c r="BC32" s="1"/>
  <c r="BB31"/>
  <c r="BB32" s="1"/>
  <c r="BA31"/>
  <c r="BA32" s="1"/>
  <c r="AZ31"/>
  <c r="AZ32" s="1"/>
  <c r="AY31"/>
  <c r="AY32" s="1"/>
  <c r="AX31"/>
  <c r="AX32" s="1"/>
  <c r="AW31"/>
  <c r="AV31"/>
  <c r="AU31"/>
  <c r="AU32" s="1"/>
  <c r="AT31"/>
  <c r="AS31"/>
  <c r="AS32" s="1"/>
  <c r="AR31"/>
  <c r="AR32" s="1"/>
  <c r="AQ31"/>
  <c r="AQ32" s="1"/>
  <c r="AP31"/>
  <c r="AP32" s="1"/>
  <c r="AO31"/>
  <c r="AN31"/>
  <c r="AM31"/>
  <c r="AM32" s="1"/>
  <c r="AL31"/>
  <c r="AL32" s="1"/>
  <c r="AK31"/>
  <c r="AK32" s="1"/>
  <c r="AJ31"/>
  <c r="AJ32" s="1"/>
  <c r="AI31"/>
  <c r="AI32" s="1"/>
  <c r="AH31"/>
  <c r="AH32" s="1"/>
  <c r="AG31"/>
  <c r="AG32" s="1"/>
  <c r="AF31"/>
  <c r="AF32" s="1"/>
  <c r="AE31"/>
  <c r="AE32" s="1"/>
  <c r="AD31"/>
  <c r="AC31"/>
  <c r="AC32" s="1"/>
  <c r="AB31"/>
  <c r="AB32" s="1"/>
  <c r="AA31"/>
  <c r="AA32" s="1"/>
  <c r="Z31"/>
  <c r="Z32" s="1"/>
  <c r="Y31"/>
  <c r="X31"/>
  <c r="W31"/>
  <c r="W32" s="1"/>
  <c r="V31"/>
  <c r="U31"/>
  <c r="U32" s="1"/>
  <c r="T31"/>
  <c r="T32" s="1"/>
  <c r="S31"/>
  <c r="S32" s="1"/>
  <c r="R31"/>
  <c r="R32" s="1"/>
  <c r="Q31"/>
  <c r="Q32" s="1"/>
  <c r="P31"/>
  <c r="P32" s="1"/>
  <c r="O31"/>
  <c r="O32" s="1"/>
  <c r="O47" s="1"/>
  <c r="N31"/>
  <c r="M31"/>
  <c r="M32" s="1"/>
  <c r="L31"/>
  <c r="L32" s="1"/>
  <c r="K31"/>
  <c r="K32" s="1"/>
  <c r="J31"/>
  <c r="J32" s="1"/>
  <c r="I31"/>
  <c r="I32" s="1"/>
  <c r="H31"/>
  <c r="G31"/>
  <c r="G32" s="1"/>
  <c r="F31"/>
  <c r="E31"/>
  <c r="E32" s="1"/>
  <c r="D31"/>
  <c r="D32" s="1"/>
  <c r="C26"/>
  <c r="C21"/>
  <c r="C14"/>
  <c r="C9"/>
  <c r="BN7"/>
  <c r="BN54" s="1"/>
  <c r="BM7"/>
  <c r="BM54" s="1"/>
  <c r="BM91" s="1"/>
  <c r="BL7"/>
  <c r="BL54" s="1"/>
  <c r="BK7"/>
  <c r="BK54" s="1"/>
  <c r="BK71" s="1"/>
  <c r="BJ7"/>
  <c r="BJ54" s="1"/>
  <c r="BI7"/>
  <c r="BI54" s="1"/>
  <c r="BH7"/>
  <c r="BH54" s="1"/>
  <c r="BH108" s="1"/>
  <c r="BG7"/>
  <c r="BG54" s="1"/>
  <c r="BG91" s="1"/>
  <c r="BF7"/>
  <c r="BF54" s="1"/>
  <c r="BE7"/>
  <c r="BE54" s="1"/>
  <c r="BE91" s="1"/>
  <c r="BD7"/>
  <c r="BD54" s="1"/>
  <c r="BC7"/>
  <c r="BC54" s="1"/>
  <c r="BC71" s="1"/>
  <c r="BB7"/>
  <c r="BB54" s="1"/>
  <c r="BA7"/>
  <c r="BA54" s="1"/>
  <c r="BA71" s="1"/>
  <c r="AZ7"/>
  <c r="AZ54" s="1"/>
  <c r="AY7"/>
  <c r="AY54" s="1"/>
  <c r="AX7"/>
  <c r="AX54" s="1"/>
  <c r="AW7"/>
  <c r="AW54" s="1"/>
  <c r="AV7"/>
  <c r="AV54" s="1"/>
  <c r="AU7"/>
  <c r="AU54" s="1"/>
  <c r="AU71" s="1"/>
  <c r="AT7"/>
  <c r="AT54" s="1"/>
  <c r="AS7"/>
  <c r="AS54" s="1"/>
  <c r="AS71" s="1"/>
  <c r="AR7"/>
  <c r="AR54" s="1"/>
  <c r="AQ7"/>
  <c r="AQ54" s="1"/>
  <c r="AQ91" s="1"/>
  <c r="AP7"/>
  <c r="AP54" s="1"/>
  <c r="AO7"/>
  <c r="AO54" s="1"/>
  <c r="AO91" s="1"/>
  <c r="AN7"/>
  <c r="AN54" s="1"/>
  <c r="AM7"/>
  <c r="AM54" s="1"/>
  <c r="AL7"/>
  <c r="AL54" s="1"/>
  <c r="AK7"/>
  <c r="AK54" s="1"/>
  <c r="AJ7"/>
  <c r="AJ54" s="1"/>
  <c r="AI7"/>
  <c r="AI54" s="1"/>
  <c r="AI91" s="1"/>
  <c r="AH7"/>
  <c r="AH54" s="1"/>
  <c r="AG7"/>
  <c r="AG54" s="1"/>
  <c r="AG91" s="1"/>
  <c r="AF7"/>
  <c r="AF54" s="1"/>
  <c r="AE7"/>
  <c r="AE54" s="1"/>
  <c r="AD7"/>
  <c r="AD54" s="1"/>
  <c r="AC7"/>
  <c r="AC54" s="1"/>
  <c r="AC71" s="1"/>
  <c r="AB7"/>
  <c r="AB54" s="1"/>
  <c r="AA7"/>
  <c r="AA54" s="1"/>
  <c r="AA91" s="1"/>
  <c r="Z7"/>
  <c r="Z54" s="1"/>
  <c r="Y7"/>
  <c r="Y54" s="1"/>
  <c r="Y91" s="1"/>
  <c r="X7"/>
  <c r="X54" s="1"/>
  <c r="W7"/>
  <c r="W54" s="1"/>
  <c r="V7"/>
  <c r="V54" s="1"/>
  <c r="U7"/>
  <c r="U54" s="1"/>
  <c r="T7"/>
  <c r="T54" s="1"/>
  <c r="S7"/>
  <c r="S54" s="1"/>
  <c r="R7"/>
  <c r="R54" s="1"/>
  <c r="Q7"/>
  <c r="Q54" s="1"/>
  <c r="P7"/>
  <c r="P54" s="1"/>
  <c r="O7"/>
  <c r="O54" s="1"/>
  <c r="O71" s="1"/>
  <c r="N7"/>
  <c r="N54" s="1"/>
  <c r="M7"/>
  <c r="M54" s="1"/>
  <c r="L7"/>
  <c r="L54" s="1"/>
  <c r="K7"/>
  <c r="K54" s="1"/>
  <c r="K91" s="1"/>
  <c r="J7"/>
  <c r="J54" s="1"/>
  <c r="I7"/>
  <c r="I54" s="1"/>
  <c r="I91" s="1"/>
  <c r="H7"/>
  <c r="H54" s="1"/>
  <c r="G7"/>
  <c r="G54" s="1"/>
  <c r="F7"/>
  <c r="F54" s="1"/>
  <c r="E7"/>
  <c r="E54" s="1"/>
  <c r="D7"/>
  <c r="D54" s="1"/>
  <c r="C26" i="5"/>
  <c r="G5" i="9"/>
  <c r="G5" i="8"/>
  <c r="BI91" i="10" l="1"/>
  <c r="BI71"/>
  <c r="AI67"/>
  <c r="AI66"/>
  <c r="BG67"/>
  <c r="BG66"/>
  <c r="BO67"/>
  <c r="BO66"/>
  <c r="AY67"/>
  <c r="AY66"/>
  <c r="AW66"/>
  <c r="AW67"/>
  <c r="AA67"/>
  <c r="AA66"/>
  <c r="D91"/>
  <c r="D108"/>
  <c r="D71"/>
  <c r="T91"/>
  <c r="T108"/>
  <c r="T71"/>
  <c r="AB91"/>
  <c r="AB108"/>
  <c r="AB71"/>
  <c r="AJ91"/>
  <c r="AJ108"/>
  <c r="AJ71"/>
  <c r="AR91"/>
  <c r="AR71"/>
  <c r="AR108"/>
  <c r="AZ91"/>
  <c r="AZ108"/>
  <c r="AZ71"/>
  <c r="I47"/>
  <c r="I48"/>
  <c r="Q47"/>
  <c r="Q48"/>
  <c r="AG47"/>
  <c r="AG48"/>
  <c r="BE47"/>
  <c r="BE48"/>
  <c r="Y66"/>
  <c r="Y67"/>
  <c r="AG67"/>
  <c r="AG66"/>
  <c r="BE66"/>
  <c r="BE67"/>
  <c r="BM67"/>
  <c r="BM66"/>
  <c r="AQ67"/>
  <c r="AQ66"/>
  <c r="G88"/>
  <c r="G87"/>
  <c r="O88"/>
  <c r="O87"/>
  <c r="W88"/>
  <c r="W87"/>
  <c r="AE88"/>
  <c r="AE87"/>
  <c r="AM88"/>
  <c r="AM87"/>
  <c r="AU88"/>
  <c r="AU87"/>
  <c r="BC88"/>
  <c r="BC87"/>
  <c r="BK88"/>
  <c r="BK87"/>
  <c r="J105"/>
  <c r="J104"/>
  <c r="R105"/>
  <c r="R104"/>
  <c r="Z105"/>
  <c r="Z104"/>
  <c r="AH105"/>
  <c r="AH104"/>
  <c r="AP105"/>
  <c r="AP104"/>
  <c r="AX105"/>
  <c r="AX104"/>
  <c r="BF105"/>
  <c r="BF104"/>
  <c r="BN105"/>
  <c r="BN104"/>
  <c r="P48"/>
  <c r="P47"/>
  <c r="AO66"/>
  <c r="AO67"/>
  <c r="AF48"/>
  <c r="AF47"/>
  <c r="E87"/>
  <c r="E88"/>
  <c r="M87"/>
  <c r="M88"/>
  <c r="U87"/>
  <c r="U88"/>
  <c r="AK87"/>
  <c r="AK88"/>
  <c r="AS87"/>
  <c r="AS88"/>
  <c r="BA87"/>
  <c r="BA88"/>
  <c r="BI87"/>
  <c r="BI88"/>
  <c r="BI50" s="1"/>
  <c r="H104"/>
  <c r="H105"/>
  <c r="P104"/>
  <c r="P105"/>
  <c r="X104"/>
  <c r="X105"/>
  <c r="AF104"/>
  <c r="AF105"/>
  <c r="AN104"/>
  <c r="AN105"/>
  <c r="AV104"/>
  <c r="AV105"/>
  <c r="BD104"/>
  <c r="BD105"/>
  <c r="BL105"/>
  <c r="BL104"/>
  <c r="S67"/>
  <c r="S66"/>
  <c r="AC87"/>
  <c r="AC88"/>
  <c r="AL47"/>
  <c r="AL48"/>
  <c r="BB47"/>
  <c r="BB48"/>
  <c r="Q66"/>
  <c r="Q67"/>
  <c r="K67"/>
  <c r="K66"/>
  <c r="I66"/>
  <c r="I67"/>
  <c r="P71"/>
  <c r="P108"/>
  <c r="P91"/>
  <c r="BD71"/>
  <c r="BD108"/>
  <c r="BD91"/>
  <c r="W108"/>
  <c r="W91"/>
  <c r="N108"/>
  <c r="N91"/>
  <c r="N71"/>
  <c r="BB108"/>
  <c r="BB91"/>
  <c r="BB71"/>
  <c r="AI47"/>
  <c r="AP47"/>
  <c r="AP48"/>
  <c r="BN47"/>
  <c r="BN48"/>
  <c r="E91"/>
  <c r="E108"/>
  <c r="K122"/>
  <c r="K121"/>
  <c r="AA122"/>
  <c r="AA121"/>
  <c r="AQ122"/>
  <c r="AQ121"/>
  <c r="BG122"/>
  <c r="BG121"/>
  <c r="K71"/>
  <c r="K108"/>
  <c r="S71"/>
  <c r="S108"/>
  <c r="AA71"/>
  <c r="AA108"/>
  <c r="AI71"/>
  <c r="AI108"/>
  <c r="AQ71"/>
  <c r="AQ108"/>
  <c r="AY71"/>
  <c r="AY108"/>
  <c r="BG71"/>
  <c r="BG108"/>
  <c r="Z71"/>
  <c r="Z108"/>
  <c r="Z91"/>
  <c r="AS91"/>
  <c r="AS108"/>
  <c r="J67"/>
  <c r="J66"/>
  <c r="R67"/>
  <c r="R66"/>
  <c r="Z67"/>
  <c r="Z66"/>
  <c r="AH67"/>
  <c r="AH49" s="1"/>
  <c r="AH66"/>
  <c r="AP67"/>
  <c r="AP66"/>
  <c r="AX67"/>
  <c r="AX66"/>
  <c r="BF67"/>
  <c r="BF66"/>
  <c r="BN67"/>
  <c r="BN66"/>
  <c r="J87"/>
  <c r="J88"/>
  <c r="R87"/>
  <c r="R88"/>
  <c r="Z87"/>
  <c r="Z88"/>
  <c r="AH87"/>
  <c r="AH88"/>
  <c r="AP87"/>
  <c r="AP88"/>
  <c r="AX87"/>
  <c r="AX88"/>
  <c r="BF87"/>
  <c r="BF88"/>
  <c r="BN87"/>
  <c r="BN88"/>
  <c r="G104"/>
  <c r="G105"/>
  <c r="O104"/>
  <c r="O105"/>
  <c r="W104"/>
  <c r="W105"/>
  <c r="AE104"/>
  <c r="AE105"/>
  <c r="AM104"/>
  <c r="AM105"/>
  <c r="AU104"/>
  <c r="AU105"/>
  <c r="BC104"/>
  <c r="BC105"/>
  <c r="BK104"/>
  <c r="BK105"/>
  <c r="J121"/>
  <c r="J122"/>
  <c r="R121"/>
  <c r="R122"/>
  <c r="Z121"/>
  <c r="Z122"/>
  <c r="AH121"/>
  <c r="AH122"/>
  <c r="AP121"/>
  <c r="AP122"/>
  <c r="AX121"/>
  <c r="AX122"/>
  <c r="BF121"/>
  <c r="BF122"/>
  <c r="BN121"/>
  <c r="BN122"/>
  <c r="AC47"/>
  <c r="AK47"/>
  <c r="BD47"/>
  <c r="M48"/>
  <c r="AI48"/>
  <c r="AE67"/>
  <c r="BK67"/>
  <c r="AA88"/>
  <c r="BG88"/>
  <c r="BL71"/>
  <c r="BL108"/>
  <c r="BL91"/>
  <c r="AM108"/>
  <c r="AM91"/>
  <c r="AD108"/>
  <c r="AD91"/>
  <c r="AD71"/>
  <c r="K47"/>
  <c r="BG47"/>
  <c r="J47"/>
  <c r="J48"/>
  <c r="R47"/>
  <c r="R48"/>
  <c r="AX47"/>
  <c r="AX48"/>
  <c r="AX71"/>
  <c r="AX108"/>
  <c r="AX91"/>
  <c r="G48"/>
  <c r="W48"/>
  <c r="AE48"/>
  <c r="AU48"/>
  <c r="BC48"/>
  <c r="U91"/>
  <c r="U108"/>
  <c r="BN71"/>
  <c r="BN108"/>
  <c r="BN91"/>
  <c r="I87"/>
  <c r="I88"/>
  <c r="Q87"/>
  <c r="Q88"/>
  <c r="Y87"/>
  <c r="Y88"/>
  <c r="AG87"/>
  <c r="AG88"/>
  <c r="AO87"/>
  <c r="AO88"/>
  <c r="AW87"/>
  <c r="AW88"/>
  <c r="BE87"/>
  <c r="BE88"/>
  <c r="BM87"/>
  <c r="BM88"/>
  <c r="F105"/>
  <c r="F104"/>
  <c r="N104"/>
  <c r="N105"/>
  <c r="V105"/>
  <c r="V104"/>
  <c r="AD104"/>
  <c r="AD105"/>
  <c r="AL105"/>
  <c r="AL104"/>
  <c r="AT104"/>
  <c r="AT105"/>
  <c r="BB105"/>
  <c r="BB104"/>
  <c r="BJ104"/>
  <c r="BJ105"/>
  <c r="I121"/>
  <c r="I122"/>
  <c r="Q121"/>
  <c r="Q122"/>
  <c r="Y121"/>
  <c r="Y122"/>
  <c r="AG121"/>
  <c r="AG122"/>
  <c r="AO121"/>
  <c r="AO122"/>
  <c r="AW121"/>
  <c r="AW122"/>
  <c r="BE121"/>
  <c r="BE122"/>
  <c r="BM121"/>
  <c r="BM122"/>
  <c r="AK48"/>
  <c r="M47"/>
  <c r="BC47"/>
  <c r="K48"/>
  <c r="AD48"/>
  <c r="BA48"/>
  <c r="W71"/>
  <c r="S91"/>
  <c r="AY91"/>
  <c r="AE108"/>
  <c r="AE91"/>
  <c r="BC108"/>
  <c r="BC91"/>
  <c r="AL108"/>
  <c r="AL91"/>
  <c r="AL71"/>
  <c r="BJ108"/>
  <c r="BJ91"/>
  <c r="BJ71"/>
  <c r="AA47"/>
  <c r="AY47"/>
  <c r="BO47"/>
  <c r="AH47"/>
  <c r="AH48"/>
  <c r="S122"/>
  <c r="S121"/>
  <c r="AI122"/>
  <c r="AI121"/>
  <c r="AY122"/>
  <c r="AY121"/>
  <c r="BO122"/>
  <c r="BO121"/>
  <c r="O48"/>
  <c r="AM48"/>
  <c r="BK48"/>
  <c r="I71"/>
  <c r="I108"/>
  <c r="Q71"/>
  <c r="Q108"/>
  <c r="Y71"/>
  <c r="Y108"/>
  <c r="AG71"/>
  <c r="AG108"/>
  <c r="AO71"/>
  <c r="AO108"/>
  <c r="AW71"/>
  <c r="AW108"/>
  <c r="BE71"/>
  <c r="BE108"/>
  <c r="BM71"/>
  <c r="BM108"/>
  <c r="AP71"/>
  <c r="AP108"/>
  <c r="AP91"/>
  <c r="H66"/>
  <c r="H67"/>
  <c r="P66"/>
  <c r="P67"/>
  <c r="X66"/>
  <c r="X67"/>
  <c r="AF66"/>
  <c r="AF67"/>
  <c r="AN66"/>
  <c r="AN67"/>
  <c r="AV66"/>
  <c r="AV67"/>
  <c r="BD66"/>
  <c r="BD67"/>
  <c r="BL66"/>
  <c r="BL67"/>
  <c r="H87"/>
  <c r="H88"/>
  <c r="P87"/>
  <c r="P88"/>
  <c r="X87"/>
  <c r="X88"/>
  <c r="AF87"/>
  <c r="AF88"/>
  <c r="AN87"/>
  <c r="AN88"/>
  <c r="AV87"/>
  <c r="AV88"/>
  <c r="BD87"/>
  <c r="BD88"/>
  <c r="BL87"/>
  <c r="BL88"/>
  <c r="BL50" s="1"/>
  <c r="E104"/>
  <c r="E105"/>
  <c r="M104"/>
  <c r="M105"/>
  <c r="U104"/>
  <c r="U105"/>
  <c r="AC104"/>
  <c r="AC105"/>
  <c r="AK104"/>
  <c r="AK105"/>
  <c r="AS104"/>
  <c r="AS105"/>
  <c r="BA104"/>
  <c r="BA105"/>
  <c r="BI104"/>
  <c r="BI105"/>
  <c r="H121"/>
  <c r="H122"/>
  <c r="P121"/>
  <c r="P122"/>
  <c r="X121"/>
  <c r="X122"/>
  <c r="AF121"/>
  <c r="AF122"/>
  <c r="AN121"/>
  <c r="AN122"/>
  <c r="AV121"/>
  <c r="AV122"/>
  <c r="BD121"/>
  <c r="BD122"/>
  <c r="BL121"/>
  <c r="BL122"/>
  <c r="AS47"/>
  <c r="U47"/>
  <c r="BI47"/>
  <c r="BG48"/>
  <c r="AE71"/>
  <c r="H47"/>
  <c r="AE47"/>
  <c r="BA47"/>
  <c r="F48"/>
  <c r="AC48"/>
  <c r="AY48"/>
  <c r="W67"/>
  <c r="BC67"/>
  <c r="U71"/>
  <c r="S88"/>
  <c r="AY88"/>
  <c r="Q91"/>
  <c r="AW91"/>
  <c r="AV71"/>
  <c r="AV108"/>
  <c r="AV91"/>
  <c r="R71"/>
  <c r="R108"/>
  <c r="R91"/>
  <c r="AK91"/>
  <c r="AK108"/>
  <c r="BH91"/>
  <c r="BH71"/>
  <c r="D104"/>
  <c r="D105"/>
  <c r="L104"/>
  <c r="L105"/>
  <c r="T104"/>
  <c r="T105"/>
  <c r="AB104"/>
  <c r="AB105"/>
  <c r="AJ104"/>
  <c r="AJ105"/>
  <c r="AR104"/>
  <c r="AR105"/>
  <c r="AZ104"/>
  <c r="AZ105"/>
  <c r="BH104"/>
  <c r="BH105"/>
  <c r="G121"/>
  <c r="G122"/>
  <c r="O121"/>
  <c r="O122"/>
  <c r="W121"/>
  <c r="W122"/>
  <c r="AE121"/>
  <c r="AE122"/>
  <c r="AM121"/>
  <c r="AM122"/>
  <c r="AU121"/>
  <c r="AU122"/>
  <c r="BC121"/>
  <c r="BC122"/>
  <c r="BK121"/>
  <c r="BK122"/>
  <c r="E48"/>
  <c r="X71"/>
  <c r="X108"/>
  <c r="X91"/>
  <c r="AU108"/>
  <c r="AU91"/>
  <c r="BK108"/>
  <c r="BK91"/>
  <c r="D47"/>
  <c r="D48"/>
  <c r="L47"/>
  <c r="L48"/>
  <c r="T47"/>
  <c r="T48"/>
  <c r="AB47"/>
  <c r="AB48"/>
  <c r="AJ47"/>
  <c r="AJ48"/>
  <c r="AR47"/>
  <c r="AR48"/>
  <c r="AZ47"/>
  <c r="AZ48"/>
  <c r="BH47"/>
  <c r="BH48"/>
  <c r="Y47"/>
  <c r="Y48"/>
  <c r="M91"/>
  <c r="M108"/>
  <c r="BF71"/>
  <c r="BF108"/>
  <c r="BF91"/>
  <c r="F66"/>
  <c r="F67"/>
  <c r="N66"/>
  <c r="N67"/>
  <c r="V66"/>
  <c r="V67"/>
  <c r="AD66"/>
  <c r="AD67"/>
  <c r="AL66"/>
  <c r="AL67"/>
  <c r="AT66"/>
  <c r="AT67"/>
  <c r="BB66"/>
  <c r="BB67"/>
  <c r="BJ66"/>
  <c r="BJ67"/>
  <c r="F88"/>
  <c r="F87"/>
  <c r="N88"/>
  <c r="N87"/>
  <c r="V88"/>
  <c r="V87"/>
  <c r="AD88"/>
  <c r="AD87"/>
  <c r="AL88"/>
  <c r="AL87"/>
  <c r="AT88"/>
  <c r="AT87"/>
  <c r="BB88"/>
  <c r="BB87"/>
  <c r="BJ88"/>
  <c r="BJ87"/>
  <c r="K104"/>
  <c r="K105"/>
  <c r="S104"/>
  <c r="S105"/>
  <c r="AA104"/>
  <c r="AA105"/>
  <c r="AI104"/>
  <c r="AI105"/>
  <c r="AQ104"/>
  <c r="AQ105"/>
  <c r="AY104"/>
  <c r="AY105"/>
  <c r="BG104"/>
  <c r="BG105"/>
  <c r="BO104"/>
  <c r="BO105"/>
  <c r="F121"/>
  <c r="F122"/>
  <c r="N121"/>
  <c r="N122"/>
  <c r="V121"/>
  <c r="V122"/>
  <c r="AD121"/>
  <c r="AD122"/>
  <c r="AL121"/>
  <c r="AL122"/>
  <c r="AT121"/>
  <c r="AT122"/>
  <c r="BB121"/>
  <c r="BB122"/>
  <c r="BJ121"/>
  <c r="BJ122"/>
  <c r="E47"/>
  <c r="X47"/>
  <c r="V48"/>
  <c r="AS48"/>
  <c r="BO48"/>
  <c r="O67"/>
  <c r="AU67"/>
  <c r="AU49" s="1"/>
  <c r="M71"/>
  <c r="K88"/>
  <c r="AQ88"/>
  <c r="H71"/>
  <c r="H108"/>
  <c r="H91"/>
  <c r="AN71"/>
  <c r="AN108"/>
  <c r="AN91"/>
  <c r="AW47"/>
  <c r="AW48"/>
  <c r="G108"/>
  <c r="G91"/>
  <c r="V108"/>
  <c r="V91"/>
  <c r="V71"/>
  <c r="BM47"/>
  <c r="BM48"/>
  <c r="L91"/>
  <c r="L71"/>
  <c r="L108"/>
  <c r="AH71"/>
  <c r="AH108"/>
  <c r="AH91"/>
  <c r="BA91"/>
  <c r="BA108"/>
  <c r="E66"/>
  <c r="E67"/>
  <c r="M66"/>
  <c r="M67"/>
  <c r="U66"/>
  <c r="U67"/>
  <c r="AC66"/>
  <c r="AC67"/>
  <c r="AK66"/>
  <c r="AK67"/>
  <c r="AS66"/>
  <c r="AS67"/>
  <c r="BA66"/>
  <c r="BA67"/>
  <c r="BI66"/>
  <c r="BI67"/>
  <c r="E121"/>
  <c r="E122"/>
  <c r="M121"/>
  <c r="M122"/>
  <c r="U121"/>
  <c r="U122"/>
  <c r="AC121"/>
  <c r="AC122"/>
  <c r="AK121"/>
  <c r="AK122"/>
  <c r="AS121"/>
  <c r="AS122"/>
  <c r="BA121"/>
  <c r="BA122"/>
  <c r="BI121"/>
  <c r="BI122"/>
  <c r="U48"/>
  <c r="G71"/>
  <c r="AM71"/>
  <c r="AF71"/>
  <c r="AF108"/>
  <c r="AF91"/>
  <c r="O108"/>
  <c r="O91"/>
  <c r="F108"/>
  <c r="F91"/>
  <c r="F71"/>
  <c r="AT108"/>
  <c r="AT91"/>
  <c r="AT71"/>
  <c r="S47"/>
  <c r="AQ47"/>
  <c r="Z47"/>
  <c r="Z48"/>
  <c r="BF47"/>
  <c r="BF48"/>
  <c r="AO47"/>
  <c r="AO48"/>
  <c r="J71"/>
  <c r="J108"/>
  <c r="J91"/>
  <c r="AC91"/>
  <c r="AC108"/>
  <c r="D66"/>
  <c r="D67"/>
  <c r="L66"/>
  <c r="L67"/>
  <c r="T66"/>
  <c r="T67"/>
  <c r="AB66"/>
  <c r="AB67"/>
  <c r="AJ66"/>
  <c r="AJ67"/>
  <c r="AR66"/>
  <c r="AR67"/>
  <c r="AZ66"/>
  <c r="AZ67"/>
  <c r="BH66"/>
  <c r="BH67"/>
  <c r="D87"/>
  <c r="D88"/>
  <c r="L87"/>
  <c r="L88"/>
  <c r="T87"/>
  <c r="T88"/>
  <c r="AB87"/>
  <c r="AB88"/>
  <c r="AJ87"/>
  <c r="AJ88"/>
  <c r="AR87"/>
  <c r="AR88"/>
  <c r="AZ87"/>
  <c r="AZ88"/>
  <c r="BH87"/>
  <c r="BH88"/>
  <c r="BH50" s="1"/>
  <c r="I105"/>
  <c r="I104"/>
  <c r="Q105"/>
  <c r="Q104"/>
  <c r="Y105"/>
  <c r="Y104"/>
  <c r="AG105"/>
  <c r="AG104"/>
  <c r="AO105"/>
  <c r="AO104"/>
  <c r="AW105"/>
  <c r="AW104"/>
  <c r="BE105"/>
  <c r="BE104"/>
  <c r="BM105"/>
  <c r="BM104"/>
  <c r="D122"/>
  <c r="D121"/>
  <c r="L122"/>
  <c r="L121"/>
  <c r="T122"/>
  <c r="T121"/>
  <c r="AB122"/>
  <c r="AB121"/>
  <c r="AJ122"/>
  <c r="AJ121"/>
  <c r="AR122"/>
  <c r="AR121"/>
  <c r="AZ122"/>
  <c r="AZ121"/>
  <c r="BH122"/>
  <c r="BH121"/>
  <c r="AQ48"/>
  <c r="S48"/>
  <c r="BI48"/>
  <c r="G67"/>
  <c r="G49" s="1"/>
  <c r="AM67"/>
  <c r="E71"/>
  <c r="AK71"/>
  <c r="AI88"/>
  <c r="BO88"/>
  <c r="BI108"/>
  <c r="BO108"/>
  <c r="L28" i="9"/>
  <c r="K28"/>
  <c r="J28"/>
  <c r="I28"/>
  <c r="H28"/>
  <c r="G28"/>
  <c r="F28"/>
  <c r="E28"/>
  <c r="D28"/>
  <c r="L28" i="8"/>
  <c r="K28"/>
  <c r="J28"/>
  <c r="I28"/>
  <c r="H28"/>
  <c r="G28"/>
  <c r="F28"/>
  <c r="E28"/>
  <c r="D28"/>
  <c r="Q49" i="10" l="1"/>
  <c r="V49"/>
  <c r="AM49"/>
  <c r="W49"/>
  <c r="BP67"/>
  <c r="BQ67" s="1"/>
  <c r="D49"/>
  <c r="BP88"/>
  <c r="BQ88" s="1"/>
  <c r="BQ126" s="1"/>
  <c r="AN49"/>
  <c r="H49"/>
  <c r="AO49"/>
  <c r="BM49"/>
  <c r="AI49"/>
  <c r="AK49"/>
  <c r="E49"/>
  <c r="BF49"/>
  <c r="Z49"/>
  <c r="I49"/>
  <c r="AW49"/>
  <c r="AR49"/>
  <c r="L49"/>
  <c r="BJ49"/>
  <c r="AD49"/>
  <c r="AV49"/>
  <c r="P49"/>
  <c r="S49"/>
  <c r="AQ49"/>
  <c r="AA49"/>
  <c r="BG49"/>
  <c r="BN50"/>
  <c r="BN49"/>
  <c r="BP121"/>
  <c r="BQ121" s="1"/>
  <c r="BB49"/>
  <c r="AS49"/>
  <c r="Y49"/>
  <c r="BO49"/>
  <c r="BO50"/>
  <c r="AJ49"/>
  <c r="M49"/>
  <c r="AE49"/>
  <c r="AZ49"/>
  <c r="T49"/>
  <c r="O49"/>
  <c r="AL49"/>
  <c r="F49"/>
  <c r="BP104"/>
  <c r="BQ104" s="1"/>
  <c r="BC49"/>
  <c r="BD49"/>
  <c r="X49"/>
  <c r="BK49"/>
  <c r="AG49"/>
  <c r="BA49"/>
  <c r="U49"/>
  <c r="BP47"/>
  <c r="BQ47" s="1"/>
  <c r="BP105"/>
  <c r="BQ105" s="1"/>
  <c r="BQ127" s="1"/>
  <c r="BM50"/>
  <c r="AP49"/>
  <c r="J49"/>
  <c r="BH49"/>
  <c r="AB49"/>
  <c r="AT49"/>
  <c r="N49"/>
  <c r="BP48"/>
  <c r="BQ48" s="1"/>
  <c r="BL49"/>
  <c r="AF49"/>
  <c r="K49"/>
  <c r="AY49"/>
  <c r="BP122"/>
  <c r="BQ122" s="1"/>
  <c r="BQ128" s="1"/>
  <c r="BP87"/>
  <c r="BQ87" s="1"/>
  <c r="BP66"/>
  <c r="BQ66" s="1"/>
  <c r="BI49"/>
  <c r="AC49"/>
  <c r="AX49"/>
  <c r="R49"/>
  <c r="BE49"/>
  <c r="BO46" i="5"/>
  <c r="BO54"/>
  <c r="BO108" s="1"/>
  <c r="BO56"/>
  <c r="BO57"/>
  <c r="BO58"/>
  <c r="BO59"/>
  <c r="BO60"/>
  <c r="BO64"/>
  <c r="BO65" s="1"/>
  <c r="BO73"/>
  <c r="BO74"/>
  <c r="BO75"/>
  <c r="BO76"/>
  <c r="BO77"/>
  <c r="BO78"/>
  <c r="BO79"/>
  <c r="BO85"/>
  <c r="BO86" s="1"/>
  <c r="BO93"/>
  <c r="BO94"/>
  <c r="BO95"/>
  <c r="BO96"/>
  <c r="BO102"/>
  <c r="BO103" s="1"/>
  <c r="BO110"/>
  <c r="BO111"/>
  <c r="BO112"/>
  <c r="BO113"/>
  <c r="BO114"/>
  <c r="BO119"/>
  <c r="BO120" s="1"/>
  <c r="BO31"/>
  <c r="BO32" s="1"/>
  <c r="BO31" i="4"/>
  <c r="BO46"/>
  <c r="BO53"/>
  <c r="BO87" s="1"/>
  <c r="BO55"/>
  <c r="BO56"/>
  <c r="BO57"/>
  <c r="BO58"/>
  <c r="BO59"/>
  <c r="BO63"/>
  <c r="BO64" s="1"/>
  <c r="BO71"/>
  <c r="BO72"/>
  <c r="BO73"/>
  <c r="BO74"/>
  <c r="BO75"/>
  <c r="BO76"/>
  <c r="BO81"/>
  <c r="BO82" s="1"/>
  <c r="BO89"/>
  <c r="BO90"/>
  <c r="BO91"/>
  <c r="BO92"/>
  <c r="BO93"/>
  <c r="BO97"/>
  <c r="BO98" s="1"/>
  <c r="BO105"/>
  <c r="BO106"/>
  <c r="BO107"/>
  <c r="BO108"/>
  <c r="BO109"/>
  <c r="BO113"/>
  <c r="BO114" s="1"/>
  <c r="H28" i="6"/>
  <c r="A28"/>
  <c r="D28"/>
  <c r="H1"/>
  <c r="A1"/>
  <c r="C14" i="4"/>
  <c r="C14" i="5"/>
  <c r="C18" i="7"/>
  <c r="C19"/>
  <c r="C17"/>
  <c r="C16"/>
  <c r="C15"/>
  <c r="C9"/>
  <c r="C10"/>
  <c r="C11"/>
  <c r="C12"/>
  <c r="C13"/>
  <c r="C8"/>
  <c r="C6"/>
  <c r="C7"/>
  <c r="C5"/>
  <c r="W31" i="4"/>
  <c r="W32" s="1"/>
  <c r="X31"/>
  <c r="W31" i="5"/>
  <c r="W32" s="1"/>
  <c r="X31"/>
  <c r="X33" l="1"/>
  <c r="W33"/>
  <c r="BQ125" i="10"/>
  <c r="BQ129" s="1"/>
  <c r="BQ52"/>
  <c r="BO115" i="5"/>
  <c r="BO116" s="1"/>
  <c r="BO121" s="1"/>
  <c r="BO60" i="4"/>
  <c r="BO61" s="1"/>
  <c r="BO65" s="1"/>
  <c r="BO110"/>
  <c r="BO111" s="1"/>
  <c r="BO116" s="1"/>
  <c r="BO32"/>
  <c r="BO33" i="5" s="1"/>
  <c r="BO47"/>
  <c r="BO48"/>
  <c r="BO61"/>
  <c r="BO62" s="1"/>
  <c r="BO67" s="1"/>
  <c r="BO77" i="4"/>
  <c r="BO78" s="1"/>
  <c r="BO84" s="1"/>
  <c r="BO97" i="5"/>
  <c r="BO98" s="1"/>
  <c r="BO105" s="1"/>
  <c r="BO80"/>
  <c r="BO81" s="1"/>
  <c r="BO88" s="1"/>
  <c r="BO94" i="4"/>
  <c r="BO95" s="1"/>
  <c r="BO99" s="1"/>
  <c r="BO91" i="5"/>
  <c r="BO71"/>
  <c r="BO69" i="4"/>
  <c r="BO103"/>
  <c r="E23" i="6"/>
  <c r="B23" s="1"/>
  <c r="E24"/>
  <c r="E51" s="1"/>
  <c r="E22"/>
  <c r="B49" s="1"/>
  <c r="E18"/>
  <c r="E45" s="1"/>
  <c r="E17"/>
  <c r="B44" s="1"/>
  <c r="E10"/>
  <c r="I10" s="1"/>
  <c r="I37" s="1"/>
  <c r="E11"/>
  <c r="B38" s="1"/>
  <c r="E12"/>
  <c r="E39" s="1"/>
  <c r="E13"/>
  <c r="E40" s="1"/>
  <c r="E14"/>
  <c r="I14" s="1"/>
  <c r="I41" s="1"/>
  <c r="E9"/>
  <c r="B9" s="1"/>
  <c r="E5"/>
  <c r="E32" s="1"/>
  <c r="E6"/>
  <c r="B33" s="1"/>
  <c r="E4"/>
  <c r="B4" s="1"/>
  <c r="B27" i="4"/>
  <c r="B28"/>
  <c r="B26"/>
  <c r="B21"/>
  <c r="B15"/>
  <c r="B16"/>
  <c r="B17"/>
  <c r="B18"/>
  <c r="B19"/>
  <c r="B14"/>
  <c r="B10"/>
  <c r="B11"/>
  <c r="B9"/>
  <c r="A1" i="7"/>
  <c r="E3" i="6"/>
  <c r="E30" s="1"/>
  <c r="K6" i="4"/>
  <c r="I52" i="6"/>
  <c r="E52"/>
  <c r="B52" s="1"/>
  <c r="E50"/>
  <c r="B42"/>
  <c r="I25"/>
  <c r="B25"/>
  <c r="I16"/>
  <c r="I15"/>
  <c r="B15"/>
  <c r="B8"/>
  <c r="B7"/>
  <c r="BO48" i="4" l="1"/>
  <c r="E38" i="6"/>
  <c r="BO66" i="4"/>
  <c r="I11" i="6"/>
  <c r="I38" s="1"/>
  <c r="I9"/>
  <c r="I36" s="1"/>
  <c r="B31"/>
  <c r="BO83" i="4"/>
  <c r="B22" i="6"/>
  <c r="BO104" i="5"/>
  <c r="BO122"/>
  <c r="BO49" s="1"/>
  <c r="BO47" i="4"/>
  <c r="I4" i="6"/>
  <c r="I31" s="1"/>
  <c r="BO115" i="4"/>
  <c r="E33" i="6"/>
  <c r="B6"/>
  <c r="BO66" i="5"/>
  <c r="E36" i="6"/>
  <c r="B30"/>
  <c r="I6"/>
  <c r="I33" s="1"/>
  <c r="B18"/>
  <c r="B11"/>
  <c r="E37"/>
  <c r="B10"/>
  <c r="B37"/>
  <c r="B32"/>
  <c r="E31"/>
  <c r="BO100" i="4"/>
  <c r="B5" i="6"/>
  <c r="I5"/>
  <c r="I32" s="1"/>
  <c r="BO87" i="5"/>
  <c r="I13" i="6"/>
  <c r="I40" s="1"/>
  <c r="B39"/>
  <c r="E41"/>
  <c r="B50"/>
  <c r="B45"/>
  <c r="I12"/>
  <c r="I39" s="1"/>
  <c r="I23"/>
  <c r="I50" s="1"/>
  <c r="B12"/>
  <c r="I3"/>
  <c r="B17"/>
  <c r="I24"/>
  <c r="I51" s="1"/>
  <c r="I42"/>
  <c r="B14"/>
  <c r="B3"/>
  <c r="B24"/>
  <c r="B51"/>
  <c r="I30"/>
  <c r="B41"/>
  <c r="I22"/>
  <c r="I49" s="1"/>
  <c r="B36"/>
  <c r="B40"/>
  <c r="E49"/>
  <c r="E44"/>
  <c r="B13"/>
  <c r="I17"/>
  <c r="I44" s="1"/>
  <c r="I18"/>
  <c r="I45" s="1"/>
  <c r="BO50" i="5" l="1"/>
  <c r="BN114"/>
  <c r="BM114"/>
  <c r="BL114"/>
  <c r="BK114"/>
  <c r="BJ114"/>
  <c r="BI114"/>
  <c r="BH114"/>
  <c r="BG114"/>
  <c r="BF114"/>
  <c r="BE114"/>
  <c r="BD114"/>
  <c r="BC114"/>
  <c r="BB114"/>
  <c r="BA114"/>
  <c r="AZ114"/>
  <c r="AY114"/>
  <c r="AX114"/>
  <c r="AW114"/>
  <c r="AV114"/>
  <c r="AU114"/>
  <c r="AT114"/>
  <c r="AS114"/>
  <c r="AR114"/>
  <c r="AQ114"/>
  <c r="AP114"/>
  <c r="AO114"/>
  <c r="AN114"/>
  <c r="AM114"/>
  <c r="AL114"/>
  <c r="AK114"/>
  <c r="AJ114"/>
  <c r="AI114"/>
  <c r="AH114"/>
  <c r="AG114"/>
  <c r="AF114"/>
  <c r="AE114"/>
  <c r="AD114"/>
  <c r="AC114"/>
  <c r="AB114"/>
  <c r="AA114"/>
  <c r="Z114"/>
  <c r="Y114"/>
  <c r="X114"/>
  <c r="W114"/>
  <c r="V114"/>
  <c r="U114"/>
  <c r="T114"/>
  <c r="S114"/>
  <c r="R114"/>
  <c r="Q114"/>
  <c r="P114"/>
  <c r="O114"/>
  <c r="N114"/>
  <c r="M114"/>
  <c r="L114"/>
  <c r="K114"/>
  <c r="J114"/>
  <c r="I114"/>
  <c r="H114"/>
  <c r="G114"/>
  <c r="F114"/>
  <c r="E114"/>
  <c r="D114"/>
  <c r="BN113"/>
  <c r="BM113"/>
  <c r="BL113"/>
  <c r="BK113"/>
  <c r="BJ113"/>
  <c r="BI113"/>
  <c r="BH113"/>
  <c r="BG113"/>
  <c r="BF113"/>
  <c r="BE113"/>
  <c r="BD113"/>
  <c r="BC113"/>
  <c r="BB113"/>
  <c r="BA113"/>
  <c r="AZ113"/>
  <c r="AY113"/>
  <c r="AX113"/>
  <c r="AW113"/>
  <c r="AV113"/>
  <c r="AU113"/>
  <c r="AT113"/>
  <c r="AS113"/>
  <c r="AR113"/>
  <c r="AQ113"/>
  <c r="AP113"/>
  <c r="AO113"/>
  <c r="AN113"/>
  <c r="AM113"/>
  <c r="AL113"/>
  <c r="AK113"/>
  <c r="AJ113"/>
  <c r="AI113"/>
  <c r="AH113"/>
  <c r="AG113"/>
  <c r="AF113"/>
  <c r="AE113"/>
  <c r="AD113"/>
  <c r="AC113"/>
  <c r="AB113"/>
  <c r="AA113"/>
  <c r="Z113"/>
  <c r="Y113"/>
  <c r="X113"/>
  <c r="W113"/>
  <c r="V113"/>
  <c r="U113"/>
  <c r="T113"/>
  <c r="S113"/>
  <c r="R113"/>
  <c r="Q113"/>
  <c r="P113"/>
  <c r="O113"/>
  <c r="N113"/>
  <c r="M113"/>
  <c r="L113"/>
  <c r="K113"/>
  <c r="J113"/>
  <c r="I113"/>
  <c r="H113"/>
  <c r="G113"/>
  <c r="F113"/>
  <c r="E113"/>
  <c r="D113"/>
  <c r="BN112"/>
  <c r="BM112"/>
  <c r="BL112"/>
  <c r="BK112"/>
  <c r="BJ112"/>
  <c r="BI112"/>
  <c r="BH112"/>
  <c r="BG112"/>
  <c r="BF112"/>
  <c r="BE112"/>
  <c r="BD112"/>
  <c r="BC112"/>
  <c r="BB112"/>
  <c r="BA112"/>
  <c r="AZ112"/>
  <c r="AY112"/>
  <c r="AX112"/>
  <c r="AW112"/>
  <c r="AV112"/>
  <c r="AU112"/>
  <c r="AT112"/>
  <c r="AS112"/>
  <c r="AR112"/>
  <c r="AQ112"/>
  <c r="AP112"/>
  <c r="AO112"/>
  <c r="AN112"/>
  <c r="AM112"/>
  <c r="AL112"/>
  <c r="AK112"/>
  <c r="AJ112"/>
  <c r="AI112"/>
  <c r="AH112"/>
  <c r="AG112"/>
  <c r="AF112"/>
  <c r="AE112"/>
  <c r="AD112"/>
  <c r="AC112"/>
  <c r="AB112"/>
  <c r="AA112"/>
  <c r="Z112"/>
  <c r="Y112"/>
  <c r="X112"/>
  <c r="W112"/>
  <c r="V112"/>
  <c r="U112"/>
  <c r="T112"/>
  <c r="S112"/>
  <c r="R112"/>
  <c r="Q112"/>
  <c r="P112"/>
  <c r="O112"/>
  <c r="N112"/>
  <c r="M112"/>
  <c r="L112"/>
  <c r="K112"/>
  <c r="J112"/>
  <c r="I112"/>
  <c r="H112"/>
  <c r="G112"/>
  <c r="F112"/>
  <c r="E112"/>
  <c r="D112"/>
  <c r="BN111"/>
  <c r="BM111"/>
  <c r="BL111"/>
  <c r="BK111"/>
  <c r="BJ111"/>
  <c r="BI111"/>
  <c r="BH111"/>
  <c r="BG111"/>
  <c r="BF111"/>
  <c r="BE111"/>
  <c r="BD111"/>
  <c r="BC111"/>
  <c r="BB111"/>
  <c r="BA111"/>
  <c r="AZ111"/>
  <c r="AY111"/>
  <c r="AX111"/>
  <c r="AW111"/>
  <c r="AV111"/>
  <c r="AU111"/>
  <c r="AT111"/>
  <c r="AS111"/>
  <c r="AR111"/>
  <c r="AQ111"/>
  <c r="AP111"/>
  <c r="AO111"/>
  <c r="AN111"/>
  <c r="AM111"/>
  <c r="AL111"/>
  <c r="AK111"/>
  <c r="AJ111"/>
  <c r="AI111"/>
  <c r="AH111"/>
  <c r="AG111"/>
  <c r="AF111"/>
  <c r="AE111"/>
  <c r="AD111"/>
  <c r="AC111"/>
  <c r="AB111"/>
  <c r="AA111"/>
  <c r="Z111"/>
  <c r="Y111"/>
  <c r="X111"/>
  <c r="W111"/>
  <c r="V111"/>
  <c r="U111"/>
  <c r="T111"/>
  <c r="S111"/>
  <c r="R111"/>
  <c r="Q111"/>
  <c r="P111"/>
  <c r="O111"/>
  <c r="N111"/>
  <c r="M111"/>
  <c r="L111"/>
  <c r="K111"/>
  <c r="J111"/>
  <c r="I111"/>
  <c r="H111"/>
  <c r="G111"/>
  <c r="F111"/>
  <c r="E111"/>
  <c r="D111"/>
  <c r="BN110"/>
  <c r="BM110"/>
  <c r="BL110"/>
  <c r="BK110"/>
  <c r="BJ110"/>
  <c r="BI110"/>
  <c r="BH110"/>
  <c r="BG110"/>
  <c r="BF110"/>
  <c r="BE110"/>
  <c r="BD110"/>
  <c r="BC110"/>
  <c r="BB110"/>
  <c r="BA110"/>
  <c r="AZ110"/>
  <c r="AY110"/>
  <c r="AX110"/>
  <c r="AW110"/>
  <c r="AV110"/>
  <c r="AU110"/>
  <c r="AT110"/>
  <c r="AS110"/>
  <c r="AR110"/>
  <c r="AQ110"/>
  <c r="AP110"/>
  <c r="AO110"/>
  <c r="AN110"/>
  <c r="AM110"/>
  <c r="AL110"/>
  <c r="AK110"/>
  <c r="AJ110"/>
  <c r="AI110"/>
  <c r="AH110"/>
  <c r="AG110"/>
  <c r="AF110"/>
  <c r="AE110"/>
  <c r="AD110"/>
  <c r="AC110"/>
  <c r="AB110"/>
  <c r="AA110"/>
  <c r="Z110"/>
  <c r="Y110"/>
  <c r="X110"/>
  <c r="W110"/>
  <c r="V110"/>
  <c r="U110"/>
  <c r="T110"/>
  <c r="S110"/>
  <c r="R110"/>
  <c r="Q110"/>
  <c r="P110"/>
  <c r="O110"/>
  <c r="N110"/>
  <c r="M110"/>
  <c r="L110"/>
  <c r="K110"/>
  <c r="J110"/>
  <c r="I110"/>
  <c r="H110"/>
  <c r="G110"/>
  <c r="F110"/>
  <c r="E110"/>
  <c r="D110"/>
  <c r="C110"/>
  <c r="BN96"/>
  <c r="BM96"/>
  <c r="BL96"/>
  <c r="BK96"/>
  <c r="BJ96"/>
  <c r="BI96"/>
  <c r="BH96"/>
  <c r="BG96"/>
  <c r="BF96"/>
  <c r="BE96"/>
  <c r="BD96"/>
  <c r="BC96"/>
  <c r="BB96"/>
  <c r="BA96"/>
  <c r="AZ96"/>
  <c r="AY96"/>
  <c r="AX96"/>
  <c r="AW96"/>
  <c r="AV96"/>
  <c r="AU96"/>
  <c r="AT96"/>
  <c r="AS96"/>
  <c r="AR96"/>
  <c r="AQ96"/>
  <c r="AP96"/>
  <c r="AO96"/>
  <c r="AN96"/>
  <c r="AM96"/>
  <c r="AL96"/>
  <c r="AK96"/>
  <c r="AJ96"/>
  <c r="AI96"/>
  <c r="AH96"/>
  <c r="AG96"/>
  <c r="AF96"/>
  <c r="AE96"/>
  <c r="AD96"/>
  <c r="AC96"/>
  <c r="AB96"/>
  <c r="AA96"/>
  <c r="Z96"/>
  <c r="Y96"/>
  <c r="X96"/>
  <c r="W96"/>
  <c r="V96"/>
  <c r="U96"/>
  <c r="T96"/>
  <c r="S96"/>
  <c r="R96"/>
  <c r="Q96"/>
  <c r="P96"/>
  <c r="O96"/>
  <c r="N96"/>
  <c r="M96"/>
  <c r="L96"/>
  <c r="K96"/>
  <c r="J96"/>
  <c r="I96"/>
  <c r="H96"/>
  <c r="G96"/>
  <c r="F96"/>
  <c r="E96"/>
  <c r="D96"/>
  <c r="BN95"/>
  <c r="BM95"/>
  <c r="BL95"/>
  <c r="BK95"/>
  <c r="BJ95"/>
  <c r="BI95"/>
  <c r="BH95"/>
  <c r="BG95"/>
  <c r="BF95"/>
  <c r="BE95"/>
  <c r="BD95"/>
  <c r="BC95"/>
  <c r="BB95"/>
  <c r="BA95"/>
  <c r="AZ95"/>
  <c r="AY95"/>
  <c r="AX95"/>
  <c r="AW95"/>
  <c r="AV95"/>
  <c r="AU95"/>
  <c r="AT95"/>
  <c r="AS95"/>
  <c r="AR95"/>
  <c r="AQ95"/>
  <c r="AP95"/>
  <c r="AO95"/>
  <c r="AN95"/>
  <c r="AM95"/>
  <c r="AL95"/>
  <c r="AK95"/>
  <c r="AJ95"/>
  <c r="AI95"/>
  <c r="AH95"/>
  <c r="AG95"/>
  <c r="AF95"/>
  <c r="AE95"/>
  <c r="AD95"/>
  <c r="AC95"/>
  <c r="AB95"/>
  <c r="AA95"/>
  <c r="Z95"/>
  <c r="Y95"/>
  <c r="X95"/>
  <c r="W95"/>
  <c r="V95"/>
  <c r="U95"/>
  <c r="T95"/>
  <c r="S95"/>
  <c r="R95"/>
  <c r="Q95"/>
  <c r="P95"/>
  <c r="O95"/>
  <c r="N95"/>
  <c r="M95"/>
  <c r="L95"/>
  <c r="K95"/>
  <c r="J95"/>
  <c r="I95"/>
  <c r="H95"/>
  <c r="G95"/>
  <c r="F95"/>
  <c r="E95"/>
  <c r="D95"/>
  <c r="BN94"/>
  <c r="BM94"/>
  <c r="BL94"/>
  <c r="BK94"/>
  <c r="BJ94"/>
  <c r="BI94"/>
  <c r="BH94"/>
  <c r="BG94"/>
  <c r="BF94"/>
  <c r="BE94"/>
  <c r="BD94"/>
  <c r="BC94"/>
  <c r="BB94"/>
  <c r="BA94"/>
  <c r="AZ94"/>
  <c r="AY94"/>
  <c r="AX94"/>
  <c r="AW94"/>
  <c r="AV94"/>
  <c r="AU94"/>
  <c r="AT94"/>
  <c r="AS94"/>
  <c r="AR94"/>
  <c r="AQ94"/>
  <c r="AP94"/>
  <c r="AO94"/>
  <c r="AN94"/>
  <c r="AM94"/>
  <c r="AL94"/>
  <c r="AK94"/>
  <c r="AJ94"/>
  <c r="AI94"/>
  <c r="AH94"/>
  <c r="AG94"/>
  <c r="AF94"/>
  <c r="AE94"/>
  <c r="AD94"/>
  <c r="AC94"/>
  <c r="AB94"/>
  <c r="AA94"/>
  <c r="Z94"/>
  <c r="Y94"/>
  <c r="X94"/>
  <c r="W94"/>
  <c r="V94"/>
  <c r="U94"/>
  <c r="T94"/>
  <c r="S94"/>
  <c r="R94"/>
  <c r="Q94"/>
  <c r="P94"/>
  <c r="O94"/>
  <c r="N94"/>
  <c r="M94"/>
  <c r="L94"/>
  <c r="K94"/>
  <c r="J94"/>
  <c r="I94"/>
  <c r="H94"/>
  <c r="G94"/>
  <c r="F94"/>
  <c r="E94"/>
  <c r="D94"/>
  <c r="BN93"/>
  <c r="BM93"/>
  <c r="BL93"/>
  <c r="BK93"/>
  <c r="BJ93"/>
  <c r="BI93"/>
  <c r="BH93"/>
  <c r="BG93"/>
  <c r="BF93"/>
  <c r="BE93"/>
  <c r="BD93"/>
  <c r="BC93"/>
  <c r="BB93"/>
  <c r="BA93"/>
  <c r="AZ93"/>
  <c r="AY93"/>
  <c r="AX93"/>
  <c r="AW93"/>
  <c r="AV93"/>
  <c r="AU93"/>
  <c r="AT93"/>
  <c r="AS93"/>
  <c r="AR93"/>
  <c r="AQ93"/>
  <c r="AP93"/>
  <c r="AO93"/>
  <c r="AN93"/>
  <c r="AM93"/>
  <c r="AL93"/>
  <c r="AK93"/>
  <c r="AJ93"/>
  <c r="AI93"/>
  <c r="AH93"/>
  <c r="AG93"/>
  <c r="AF93"/>
  <c r="AE93"/>
  <c r="AD93"/>
  <c r="AC93"/>
  <c r="AB93"/>
  <c r="AA93"/>
  <c r="Z93"/>
  <c r="Y93"/>
  <c r="X93"/>
  <c r="W93"/>
  <c r="V93"/>
  <c r="U93"/>
  <c r="T93"/>
  <c r="S93"/>
  <c r="R93"/>
  <c r="Q93"/>
  <c r="P93"/>
  <c r="O93"/>
  <c r="N93"/>
  <c r="M93"/>
  <c r="L93"/>
  <c r="K93"/>
  <c r="J93"/>
  <c r="I93"/>
  <c r="H93"/>
  <c r="G93"/>
  <c r="F93"/>
  <c r="E93"/>
  <c r="D93"/>
  <c r="C93"/>
  <c r="BN79"/>
  <c r="BM79"/>
  <c r="BL79"/>
  <c r="BK79"/>
  <c r="BJ79"/>
  <c r="BI79"/>
  <c r="BH79"/>
  <c r="BG79"/>
  <c r="BF79"/>
  <c r="BE79"/>
  <c r="BD79"/>
  <c r="BC79"/>
  <c r="BB79"/>
  <c r="BA79"/>
  <c r="AZ79"/>
  <c r="AY79"/>
  <c r="AX79"/>
  <c r="AW79"/>
  <c r="AV79"/>
  <c r="AU79"/>
  <c r="AT79"/>
  <c r="AS79"/>
  <c r="AR79"/>
  <c r="AQ79"/>
  <c r="AP79"/>
  <c r="AO79"/>
  <c r="AN79"/>
  <c r="AM79"/>
  <c r="AL79"/>
  <c r="AK79"/>
  <c r="AJ79"/>
  <c r="AI79"/>
  <c r="AH79"/>
  <c r="AG79"/>
  <c r="AF79"/>
  <c r="AE79"/>
  <c r="AD79"/>
  <c r="AC79"/>
  <c r="AB79"/>
  <c r="AA79"/>
  <c r="Z79"/>
  <c r="Y79"/>
  <c r="X79"/>
  <c r="W79"/>
  <c r="V79"/>
  <c r="U79"/>
  <c r="T79"/>
  <c r="S79"/>
  <c r="R79"/>
  <c r="Q79"/>
  <c r="P79"/>
  <c r="O79"/>
  <c r="N79"/>
  <c r="M79"/>
  <c r="L79"/>
  <c r="K79"/>
  <c r="J79"/>
  <c r="I79"/>
  <c r="H79"/>
  <c r="G79"/>
  <c r="F79"/>
  <c r="E79"/>
  <c r="D79"/>
  <c r="BN78"/>
  <c r="BM78"/>
  <c r="BL78"/>
  <c r="BK78"/>
  <c r="BJ78"/>
  <c r="BI78"/>
  <c r="BH78"/>
  <c r="BG78"/>
  <c r="BF78"/>
  <c r="BE78"/>
  <c r="BD78"/>
  <c r="BC78"/>
  <c r="BB78"/>
  <c r="BA78"/>
  <c r="AZ78"/>
  <c r="AY78"/>
  <c r="AX78"/>
  <c r="AW78"/>
  <c r="AV78"/>
  <c r="AU78"/>
  <c r="AT78"/>
  <c r="AS78"/>
  <c r="AR78"/>
  <c r="AQ78"/>
  <c r="AP78"/>
  <c r="AO78"/>
  <c r="AN78"/>
  <c r="AM78"/>
  <c r="AL78"/>
  <c r="AK78"/>
  <c r="AJ78"/>
  <c r="AI78"/>
  <c r="AH78"/>
  <c r="AG78"/>
  <c r="AF78"/>
  <c r="AE78"/>
  <c r="AD78"/>
  <c r="AC78"/>
  <c r="AB78"/>
  <c r="AA78"/>
  <c r="Z78"/>
  <c r="Y78"/>
  <c r="X78"/>
  <c r="W78"/>
  <c r="V78"/>
  <c r="U78"/>
  <c r="T78"/>
  <c r="S78"/>
  <c r="R78"/>
  <c r="Q78"/>
  <c r="P78"/>
  <c r="O78"/>
  <c r="N78"/>
  <c r="M78"/>
  <c r="L78"/>
  <c r="K78"/>
  <c r="J78"/>
  <c r="I78"/>
  <c r="H78"/>
  <c r="G78"/>
  <c r="F78"/>
  <c r="E78"/>
  <c r="D78"/>
  <c r="BN77"/>
  <c r="BM77"/>
  <c r="BL77"/>
  <c r="BK77"/>
  <c r="BJ77"/>
  <c r="BI77"/>
  <c r="BH77"/>
  <c r="BG77"/>
  <c r="BF77"/>
  <c r="BE77"/>
  <c r="BD77"/>
  <c r="BC77"/>
  <c r="BB77"/>
  <c r="BA77"/>
  <c r="AZ77"/>
  <c r="AY77"/>
  <c r="AX77"/>
  <c r="AW77"/>
  <c r="AV77"/>
  <c r="AU77"/>
  <c r="AT77"/>
  <c r="AS77"/>
  <c r="AR77"/>
  <c r="AQ77"/>
  <c r="AP77"/>
  <c r="AO77"/>
  <c r="AN77"/>
  <c r="AM77"/>
  <c r="AL77"/>
  <c r="AK77"/>
  <c r="AJ77"/>
  <c r="AI77"/>
  <c r="AH77"/>
  <c r="AG77"/>
  <c r="AF77"/>
  <c r="AE77"/>
  <c r="AD77"/>
  <c r="AC77"/>
  <c r="AB77"/>
  <c r="AA77"/>
  <c r="Z77"/>
  <c r="Y77"/>
  <c r="X77"/>
  <c r="W77"/>
  <c r="V77"/>
  <c r="U77"/>
  <c r="T77"/>
  <c r="S77"/>
  <c r="R77"/>
  <c r="Q77"/>
  <c r="P77"/>
  <c r="O77"/>
  <c r="N77"/>
  <c r="M77"/>
  <c r="L77"/>
  <c r="K77"/>
  <c r="J77"/>
  <c r="I77"/>
  <c r="H77"/>
  <c r="G77"/>
  <c r="F77"/>
  <c r="E77"/>
  <c r="D77"/>
  <c r="BN76"/>
  <c r="BM76"/>
  <c r="BL76"/>
  <c r="BK76"/>
  <c r="BJ76"/>
  <c r="BI76"/>
  <c r="BH76"/>
  <c r="BG76"/>
  <c r="BF76"/>
  <c r="BE76"/>
  <c r="BD76"/>
  <c r="BC76"/>
  <c r="BB76"/>
  <c r="BA76"/>
  <c r="AZ76"/>
  <c r="AY76"/>
  <c r="AX76"/>
  <c r="AW76"/>
  <c r="AV76"/>
  <c r="AU76"/>
  <c r="AT76"/>
  <c r="AS76"/>
  <c r="AR76"/>
  <c r="AQ76"/>
  <c r="AP76"/>
  <c r="AO76"/>
  <c r="AN76"/>
  <c r="AM76"/>
  <c r="AL76"/>
  <c r="AK76"/>
  <c r="AJ76"/>
  <c r="AI76"/>
  <c r="AH76"/>
  <c r="AG76"/>
  <c r="AF76"/>
  <c r="AE76"/>
  <c r="AD76"/>
  <c r="AC76"/>
  <c r="AB76"/>
  <c r="AA76"/>
  <c r="Z76"/>
  <c r="Y76"/>
  <c r="X76"/>
  <c r="W76"/>
  <c r="V76"/>
  <c r="U76"/>
  <c r="T76"/>
  <c r="S76"/>
  <c r="R76"/>
  <c r="Q76"/>
  <c r="P76"/>
  <c r="O76"/>
  <c r="N76"/>
  <c r="M76"/>
  <c r="L76"/>
  <c r="K76"/>
  <c r="J76"/>
  <c r="I76"/>
  <c r="H76"/>
  <c r="G76"/>
  <c r="F76"/>
  <c r="E76"/>
  <c r="D76"/>
  <c r="BN75"/>
  <c r="BM75"/>
  <c r="BL75"/>
  <c r="BK75"/>
  <c r="BJ75"/>
  <c r="BI75"/>
  <c r="BH75"/>
  <c r="BG75"/>
  <c r="BF75"/>
  <c r="BE75"/>
  <c r="BD75"/>
  <c r="BC75"/>
  <c r="BB75"/>
  <c r="BA75"/>
  <c r="AZ75"/>
  <c r="AY75"/>
  <c r="AX75"/>
  <c r="AW75"/>
  <c r="AV75"/>
  <c r="AU75"/>
  <c r="AT75"/>
  <c r="AS75"/>
  <c r="AR75"/>
  <c r="AQ75"/>
  <c r="AP75"/>
  <c r="AO75"/>
  <c r="AN75"/>
  <c r="AM75"/>
  <c r="AL75"/>
  <c r="AK75"/>
  <c r="AJ75"/>
  <c r="AI75"/>
  <c r="AH75"/>
  <c r="AG75"/>
  <c r="AF75"/>
  <c r="AE75"/>
  <c r="AD75"/>
  <c r="AC75"/>
  <c r="AB75"/>
  <c r="AA75"/>
  <c r="Z75"/>
  <c r="Y75"/>
  <c r="X75"/>
  <c r="W75"/>
  <c r="V75"/>
  <c r="U75"/>
  <c r="T75"/>
  <c r="S75"/>
  <c r="R75"/>
  <c r="Q75"/>
  <c r="P75"/>
  <c r="O75"/>
  <c r="N75"/>
  <c r="M75"/>
  <c r="L75"/>
  <c r="K75"/>
  <c r="J75"/>
  <c r="I75"/>
  <c r="H75"/>
  <c r="G75"/>
  <c r="F75"/>
  <c r="E75"/>
  <c r="D75"/>
  <c r="BN74"/>
  <c r="BM74"/>
  <c r="BL74"/>
  <c r="BK74"/>
  <c r="BJ74"/>
  <c r="BI74"/>
  <c r="BH74"/>
  <c r="BG74"/>
  <c r="BF74"/>
  <c r="BE74"/>
  <c r="BD74"/>
  <c r="BC74"/>
  <c r="BB74"/>
  <c r="BA74"/>
  <c r="AZ74"/>
  <c r="AY74"/>
  <c r="AX74"/>
  <c r="AW74"/>
  <c r="AV74"/>
  <c r="AU74"/>
  <c r="AT74"/>
  <c r="AS74"/>
  <c r="AR74"/>
  <c r="AQ74"/>
  <c r="AP74"/>
  <c r="AO74"/>
  <c r="AN74"/>
  <c r="AM74"/>
  <c r="AL74"/>
  <c r="AK74"/>
  <c r="AJ74"/>
  <c r="AI74"/>
  <c r="AH74"/>
  <c r="AG74"/>
  <c r="AF74"/>
  <c r="AE74"/>
  <c r="AD74"/>
  <c r="AC74"/>
  <c r="AB74"/>
  <c r="AA74"/>
  <c r="Z74"/>
  <c r="Y74"/>
  <c r="X74"/>
  <c r="W74"/>
  <c r="V74"/>
  <c r="U74"/>
  <c r="T74"/>
  <c r="S74"/>
  <c r="R74"/>
  <c r="Q74"/>
  <c r="P74"/>
  <c r="O74"/>
  <c r="N74"/>
  <c r="M74"/>
  <c r="L74"/>
  <c r="K74"/>
  <c r="J74"/>
  <c r="I74"/>
  <c r="H74"/>
  <c r="G74"/>
  <c r="F74"/>
  <c r="E74"/>
  <c r="D74"/>
  <c r="BN73"/>
  <c r="BM73"/>
  <c r="BL73"/>
  <c r="BK73"/>
  <c r="BJ73"/>
  <c r="BI73"/>
  <c r="BH73"/>
  <c r="BG73"/>
  <c r="BF73"/>
  <c r="BE73"/>
  <c r="BD73"/>
  <c r="BC73"/>
  <c r="BB73"/>
  <c r="BA73"/>
  <c r="AZ73"/>
  <c r="AY73"/>
  <c r="AX73"/>
  <c r="AW73"/>
  <c r="AV73"/>
  <c r="AU73"/>
  <c r="AT73"/>
  <c r="AS73"/>
  <c r="AR73"/>
  <c r="AQ73"/>
  <c r="AP73"/>
  <c r="AO73"/>
  <c r="AN73"/>
  <c r="AM73"/>
  <c r="AL73"/>
  <c r="AK73"/>
  <c r="AJ73"/>
  <c r="AI73"/>
  <c r="AH73"/>
  <c r="AG73"/>
  <c r="AF73"/>
  <c r="AE73"/>
  <c r="AD73"/>
  <c r="AC73"/>
  <c r="AB73"/>
  <c r="AA73"/>
  <c r="Z73"/>
  <c r="Y73"/>
  <c r="X73"/>
  <c r="W73"/>
  <c r="V73"/>
  <c r="U73"/>
  <c r="T73"/>
  <c r="S73"/>
  <c r="R73"/>
  <c r="Q73"/>
  <c r="P73"/>
  <c r="O73"/>
  <c r="N73"/>
  <c r="M73"/>
  <c r="L73"/>
  <c r="K73"/>
  <c r="J73"/>
  <c r="I73"/>
  <c r="H73"/>
  <c r="G73"/>
  <c r="F73"/>
  <c r="E73"/>
  <c r="D73"/>
  <c r="BN60"/>
  <c r="BM60"/>
  <c r="BL60"/>
  <c r="BK60"/>
  <c r="BJ60"/>
  <c r="BI60"/>
  <c r="BH60"/>
  <c r="BG60"/>
  <c r="BF60"/>
  <c r="BE60"/>
  <c r="BD60"/>
  <c r="BC60"/>
  <c r="BB60"/>
  <c r="BA60"/>
  <c r="AZ60"/>
  <c r="AY60"/>
  <c r="AX60"/>
  <c r="AW60"/>
  <c r="AV60"/>
  <c r="AU60"/>
  <c r="AT60"/>
  <c r="AS60"/>
  <c r="AR60"/>
  <c r="AQ60"/>
  <c r="AP60"/>
  <c r="AO60"/>
  <c r="AN60"/>
  <c r="AM60"/>
  <c r="AL60"/>
  <c r="AK60"/>
  <c r="AJ60"/>
  <c r="AI60"/>
  <c r="AH60"/>
  <c r="AG60"/>
  <c r="AF60"/>
  <c r="AE60"/>
  <c r="AD60"/>
  <c r="AC60"/>
  <c r="AB60"/>
  <c r="AA60"/>
  <c r="Z60"/>
  <c r="Y60"/>
  <c r="X60"/>
  <c r="W60"/>
  <c r="V60"/>
  <c r="U60"/>
  <c r="T60"/>
  <c r="S60"/>
  <c r="R60"/>
  <c r="Q60"/>
  <c r="P60"/>
  <c r="O60"/>
  <c r="N60"/>
  <c r="M60"/>
  <c r="L60"/>
  <c r="K60"/>
  <c r="J60"/>
  <c r="I60"/>
  <c r="H60"/>
  <c r="G60"/>
  <c r="F60"/>
  <c r="E60"/>
  <c r="D60"/>
  <c r="BN59"/>
  <c r="BM59"/>
  <c r="BL59"/>
  <c r="BK59"/>
  <c r="BJ59"/>
  <c r="BI59"/>
  <c r="BH59"/>
  <c r="BG59"/>
  <c r="BF59"/>
  <c r="BE59"/>
  <c r="BD59"/>
  <c r="BC59"/>
  <c r="BB59"/>
  <c r="BA59"/>
  <c r="AZ59"/>
  <c r="AY59"/>
  <c r="AX59"/>
  <c r="AW59"/>
  <c r="AV59"/>
  <c r="AU59"/>
  <c r="AT59"/>
  <c r="AS59"/>
  <c r="AR59"/>
  <c r="AQ59"/>
  <c r="AP59"/>
  <c r="AO59"/>
  <c r="AN59"/>
  <c r="AM59"/>
  <c r="AL59"/>
  <c r="AK59"/>
  <c r="AJ59"/>
  <c r="AI59"/>
  <c r="AH59"/>
  <c r="AG59"/>
  <c r="AF59"/>
  <c r="AE59"/>
  <c r="AD59"/>
  <c r="AC59"/>
  <c r="AB59"/>
  <c r="AA59"/>
  <c r="Z59"/>
  <c r="Y59"/>
  <c r="X59"/>
  <c r="W59"/>
  <c r="V59"/>
  <c r="U59"/>
  <c r="T59"/>
  <c r="S59"/>
  <c r="R59"/>
  <c r="Q59"/>
  <c r="P59"/>
  <c r="O59"/>
  <c r="N59"/>
  <c r="M59"/>
  <c r="L59"/>
  <c r="K59"/>
  <c r="J59"/>
  <c r="I59"/>
  <c r="H59"/>
  <c r="G59"/>
  <c r="F59"/>
  <c r="E59"/>
  <c r="D59"/>
  <c r="BN58"/>
  <c r="BM58"/>
  <c r="BL58"/>
  <c r="BK58"/>
  <c r="BJ58"/>
  <c r="BI58"/>
  <c r="BH58"/>
  <c r="BG58"/>
  <c r="BF58"/>
  <c r="BE58"/>
  <c r="BD58"/>
  <c r="BC58"/>
  <c r="BB58"/>
  <c r="BA58"/>
  <c r="AZ58"/>
  <c r="AY58"/>
  <c r="AX58"/>
  <c r="AW58"/>
  <c r="AV58"/>
  <c r="AU58"/>
  <c r="AT58"/>
  <c r="AS58"/>
  <c r="AR58"/>
  <c r="AQ58"/>
  <c r="AP58"/>
  <c r="AO58"/>
  <c r="AN58"/>
  <c r="AM58"/>
  <c r="AL58"/>
  <c r="AK58"/>
  <c r="AJ58"/>
  <c r="AI58"/>
  <c r="AH58"/>
  <c r="AG58"/>
  <c r="AF58"/>
  <c r="AE58"/>
  <c r="AD58"/>
  <c r="AC58"/>
  <c r="AB58"/>
  <c r="AA58"/>
  <c r="Z58"/>
  <c r="Y58"/>
  <c r="X58"/>
  <c r="W58"/>
  <c r="V58"/>
  <c r="U58"/>
  <c r="T58"/>
  <c r="S58"/>
  <c r="R58"/>
  <c r="Q58"/>
  <c r="P58"/>
  <c r="O58"/>
  <c r="N58"/>
  <c r="M58"/>
  <c r="L58"/>
  <c r="K58"/>
  <c r="J58"/>
  <c r="I58"/>
  <c r="H58"/>
  <c r="G58"/>
  <c r="F58"/>
  <c r="E58"/>
  <c r="D58"/>
  <c r="BN57"/>
  <c r="BM57"/>
  <c r="BL57"/>
  <c r="BK57"/>
  <c r="BJ57"/>
  <c r="BI57"/>
  <c r="BH57"/>
  <c r="BG57"/>
  <c r="BF57"/>
  <c r="BE57"/>
  <c r="BD57"/>
  <c r="BC57"/>
  <c r="BB57"/>
  <c r="BA57"/>
  <c r="AZ57"/>
  <c r="AY57"/>
  <c r="AX57"/>
  <c r="AW57"/>
  <c r="AV57"/>
  <c r="AU57"/>
  <c r="AT57"/>
  <c r="AS57"/>
  <c r="AR57"/>
  <c r="AQ57"/>
  <c r="AP57"/>
  <c r="AO57"/>
  <c r="AN57"/>
  <c r="AM57"/>
  <c r="AL57"/>
  <c r="AK57"/>
  <c r="AJ57"/>
  <c r="AI57"/>
  <c r="AH57"/>
  <c r="AG57"/>
  <c r="AF57"/>
  <c r="AE57"/>
  <c r="AD57"/>
  <c r="AC57"/>
  <c r="AB57"/>
  <c r="AA57"/>
  <c r="Z57"/>
  <c r="Y57"/>
  <c r="X57"/>
  <c r="W57"/>
  <c r="V57"/>
  <c r="U57"/>
  <c r="T57"/>
  <c r="S57"/>
  <c r="R57"/>
  <c r="Q57"/>
  <c r="P57"/>
  <c r="O57"/>
  <c r="N57"/>
  <c r="M57"/>
  <c r="L57"/>
  <c r="K57"/>
  <c r="J57"/>
  <c r="I57"/>
  <c r="H57"/>
  <c r="G57"/>
  <c r="F57"/>
  <c r="E57"/>
  <c r="D57"/>
  <c r="BN56"/>
  <c r="BM56"/>
  <c r="BL56"/>
  <c r="BK56"/>
  <c r="BJ56"/>
  <c r="BI56"/>
  <c r="BH56"/>
  <c r="BG56"/>
  <c r="BF56"/>
  <c r="BE56"/>
  <c r="BD56"/>
  <c r="BC56"/>
  <c r="BB56"/>
  <c r="BA56"/>
  <c r="AZ56"/>
  <c r="AY56"/>
  <c r="AX56"/>
  <c r="AW56"/>
  <c r="AV56"/>
  <c r="AU56"/>
  <c r="AT56"/>
  <c r="AS56"/>
  <c r="AR56"/>
  <c r="AQ56"/>
  <c r="AP56"/>
  <c r="AO56"/>
  <c r="AN56"/>
  <c r="AM56"/>
  <c r="AL56"/>
  <c r="AK56"/>
  <c r="AJ56"/>
  <c r="AI56"/>
  <c r="AH56"/>
  <c r="AG56"/>
  <c r="AF56"/>
  <c r="AE56"/>
  <c r="AD56"/>
  <c r="AC56"/>
  <c r="AB56"/>
  <c r="AA56"/>
  <c r="Z56"/>
  <c r="Y56"/>
  <c r="X56"/>
  <c r="W56"/>
  <c r="V56"/>
  <c r="U56"/>
  <c r="T56"/>
  <c r="S56"/>
  <c r="R56"/>
  <c r="Q56"/>
  <c r="P56"/>
  <c r="O56"/>
  <c r="N56"/>
  <c r="M56"/>
  <c r="L56"/>
  <c r="K56"/>
  <c r="J56"/>
  <c r="I56"/>
  <c r="H56"/>
  <c r="G56"/>
  <c r="F56"/>
  <c r="E56"/>
  <c r="D56"/>
  <c r="C56"/>
  <c r="BN46"/>
  <c r="BM46"/>
  <c r="BL46"/>
  <c r="BK46"/>
  <c r="BJ46"/>
  <c r="BI46"/>
  <c r="BH46"/>
  <c r="BG46"/>
  <c r="BF46"/>
  <c r="BE46"/>
  <c r="BD46"/>
  <c r="BC46"/>
  <c r="BB46"/>
  <c r="BA46"/>
  <c r="AZ46"/>
  <c r="AY46"/>
  <c r="AX46"/>
  <c r="AW46"/>
  <c r="AV46"/>
  <c r="AU46"/>
  <c r="AT46"/>
  <c r="AS46"/>
  <c r="AR46"/>
  <c r="AQ46"/>
  <c r="AP46"/>
  <c r="AO46"/>
  <c r="AN46"/>
  <c r="AM46"/>
  <c r="AL46"/>
  <c r="AK46"/>
  <c r="AJ46"/>
  <c r="AI46"/>
  <c r="AH46"/>
  <c r="AG46"/>
  <c r="AF46"/>
  <c r="AE46"/>
  <c r="AD46"/>
  <c r="AC46"/>
  <c r="AB46"/>
  <c r="AA46"/>
  <c r="Z46"/>
  <c r="Y46"/>
  <c r="X46"/>
  <c r="W46"/>
  <c r="V46"/>
  <c r="U46"/>
  <c r="T46"/>
  <c r="S46"/>
  <c r="R46"/>
  <c r="Q46"/>
  <c r="P46"/>
  <c r="O46"/>
  <c r="N46"/>
  <c r="M46"/>
  <c r="L46"/>
  <c r="K46"/>
  <c r="J46"/>
  <c r="I46"/>
  <c r="H46"/>
  <c r="G46"/>
  <c r="F46"/>
  <c r="E46"/>
  <c r="D46"/>
  <c r="BN31"/>
  <c r="BN32" s="1"/>
  <c r="BM31"/>
  <c r="BM32" s="1"/>
  <c r="BL31"/>
  <c r="BL32" s="1"/>
  <c r="BK31"/>
  <c r="BK32" s="1"/>
  <c r="BJ31"/>
  <c r="BJ32" s="1"/>
  <c r="BI31"/>
  <c r="BI32" s="1"/>
  <c r="BH31"/>
  <c r="BH32" s="1"/>
  <c r="BG31"/>
  <c r="BG32" s="1"/>
  <c r="BF31"/>
  <c r="BF32" s="1"/>
  <c r="BE31"/>
  <c r="BE32" s="1"/>
  <c r="BD31"/>
  <c r="BD32" s="1"/>
  <c r="BC31"/>
  <c r="BC32" s="1"/>
  <c r="BB31"/>
  <c r="BB32" s="1"/>
  <c r="BA31"/>
  <c r="BA32" s="1"/>
  <c r="AZ31"/>
  <c r="AZ32" s="1"/>
  <c r="AY31"/>
  <c r="AY32" s="1"/>
  <c r="AX31"/>
  <c r="AX32" s="1"/>
  <c r="AW31"/>
  <c r="AW32" s="1"/>
  <c r="AV31"/>
  <c r="AV32" s="1"/>
  <c r="AU31"/>
  <c r="AU32" s="1"/>
  <c r="AT31"/>
  <c r="AT32" s="1"/>
  <c r="AS31"/>
  <c r="AS32" s="1"/>
  <c r="AR31"/>
  <c r="AR32" s="1"/>
  <c r="AQ31"/>
  <c r="AQ32" s="1"/>
  <c r="AP31"/>
  <c r="AP32" s="1"/>
  <c r="AO31"/>
  <c r="AO32" s="1"/>
  <c r="AN31"/>
  <c r="AN32" s="1"/>
  <c r="AM31"/>
  <c r="AM32" s="1"/>
  <c r="AL31"/>
  <c r="AL32" s="1"/>
  <c r="AK31"/>
  <c r="AK32" s="1"/>
  <c r="AJ31"/>
  <c r="AJ32" s="1"/>
  <c r="AI31"/>
  <c r="AI32" s="1"/>
  <c r="AH31"/>
  <c r="AH32" s="1"/>
  <c r="AG31"/>
  <c r="AG32" s="1"/>
  <c r="AF31"/>
  <c r="AF32" s="1"/>
  <c r="AE31"/>
  <c r="AE32" s="1"/>
  <c r="AD31"/>
  <c r="AD32" s="1"/>
  <c r="AC31"/>
  <c r="AC32" s="1"/>
  <c r="AB31"/>
  <c r="AB32" s="1"/>
  <c r="AA31"/>
  <c r="AA32" s="1"/>
  <c r="Z31"/>
  <c r="Z32" s="1"/>
  <c r="Y31"/>
  <c r="Y32" s="1"/>
  <c r="V31"/>
  <c r="V32" s="1"/>
  <c r="U31"/>
  <c r="U32" s="1"/>
  <c r="T31"/>
  <c r="T32" s="1"/>
  <c r="S31"/>
  <c r="S32" s="1"/>
  <c r="R31"/>
  <c r="R32" s="1"/>
  <c r="Q31"/>
  <c r="Q32" s="1"/>
  <c r="P31"/>
  <c r="P32" s="1"/>
  <c r="O31"/>
  <c r="O32" s="1"/>
  <c r="N31"/>
  <c r="N32" s="1"/>
  <c r="M31"/>
  <c r="M32" s="1"/>
  <c r="L31"/>
  <c r="L32" s="1"/>
  <c r="K31"/>
  <c r="K32" s="1"/>
  <c r="J31"/>
  <c r="J32" s="1"/>
  <c r="I31"/>
  <c r="I32" s="1"/>
  <c r="H31"/>
  <c r="H32" s="1"/>
  <c r="G31"/>
  <c r="G32" s="1"/>
  <c r="F31"/>
  <c r="F32" s="1"/>
  <c r="E31"/>
  <c r="E32" s="1"/>
  <c r="D31"/>
  <c r="D32" s="1"/>
  <c r="C21"/>
  <c r="C9"/>
  <c r="BN7"/>
  <c r="BN54" s="1"/>
  <c r="BM7"/>
  <c r="BM54" s="1"/>
  <c r="BL7"/>
  <c r="BL54" s="1"/>
  <c r="BK7"/>
  <c r="BK54" s="1"/>
  <c r="BJ7"/>
  <c r="BJ54" s="1"/>
  <c r="BI7"/>
  <c r="BI54" s="1"/>
  <c r="BH7"/>
  <c r="BH54" s="1"/>
  <c r="BG7"/>
  <c r="BG54" s="1"/>
  <c r="BF7"/>
  <c r="BF54" s="1"/>
  <c r="BE7"/>
  <c r="BE54" s="1"/>
  <c r="BD7"/>
  <c r="BD54" s="1"/>
  <c r="BC7"/>
  <c r="BC54" s="1"/>
  <c r="BB7"/>
  <c r="BB54" s="1"/>
  <c r="BA7"/>
  <c r="BA54" s="1"/>
  <c r="AZ7"/>
  <c r="AZ54" s="1"/>
  <c r="AY7"/>
  <c r="AY54" s="1"/>
  <c r="AX7"/>
  <c r="AX54" s="1"/>
  <c r="AW7"/>
  <c r="AW54" s="1"/>
  <c r="AV7"/>
  <c r="AV54" s="1"/>
  <c r="AU7"/>
  <c r="AU54" s="1"/>
  <c r="AT7"/>
  <c r="AT54" s="1"/>
  <c r="AS7"/>
  <c r="AS54" s="1"/>
  <c r="AR7"/>
  <c r="AR54" s="1"/>
  <c r="AQ7"/>
  <c r="AQ54" s="1"/>
  <c r="AP7"/>
  <c r="AP54" s="1"/>
  <c r="AO7"/>
  <c r="AO54" s="1"/>
  <c r="AN7"/>
  <c r="AN54" s="1"/>
  <c r="AM7"/>
  <c r="AM54" s="1"/>
  <c r="AL7"/>
  <c r="AL54" s="1"/>
  <c r="AK7"/>
  <c r="AK54" s="1"/>
  <c r="AJ7"/>
  <c r="AJ54" s="1"/>
  <c r="AI7"/>
  <c r="AI54" s="1"/>
  <c r="AH7"/>
  <c r="AH54" s="1"/>
  <c r="AG7"/>
  <c r="AG54" s="1"/>
  <c r="AF7"/>
  <c r="AF54" s="1"/>
  <c r="AE7"/>
  <c r="AE54" s="1"/>
  <c r="AD7"/>
  <c r="AD54" s="1"/>
  <c r="AC7"/>
  <c r="AC54" s="1"/>
  <c r="AB7"/>
  <c r="AB54" s="1"/>
  <c r="AA7"/>
  <c r="AA54" s="1"/>
  <c r="Z7"/>
  <c r="Z54" s="1"/>
  <c r="Y7"/>
  <c r="Y54" s="1"/>
  <c r="X7"/>
  <c r="X54" s="1"/>
  <c r="W7"/>
  <c r="W54" s="1"/>
  <c r="V7"/>
  <c r="V54" s="1"/>
  <c r="U7"/>
  <c r="U54" s="1"/>
  <c r="T7"/>
  <c r="T54" s="1"/>
  <c r="S7"/>
  <c r="S54" s="1"/>
  <c r="R7"/>
  <c r="R54" s="1"/>
  <c r="Q7"/>
  <c r="Q54" s="1"/>
  <c r="P7"/>
  <c r="P54" s="1"/>
  <c r="O7"/>
  <c r="O54" s="1"/>
  <c r="N7"/>
  <c r="N54" s="1"/>
  <c r="M7"/>
  <c r="M54" s="1"/>
  <c r="L7"/>
  <c r="L54" s="1"/>
  <c r="K7"/>
  <c r="K54" s="1"/>
  <c r="J7"/>
  <c r="J54" s="1"/>
  <c r="I7"/>
  <c r="I54" s="1"/>
  <c r="H7"/>
  <c r="H54" s="1"/>
  <c r="G7"/>
  <c r="G54" s="1"/>
  <c r="F7"/>
  <c r="F54" s="1"/>
  <c r="E7"/>
  <c r="E54" s="1"/>
  <c r="D7"/>
  <c r="D54" s="1"/>
  <c r="BN109" i="4"/>
  <c r="BM109"/>
  <c r="BL109"/>
  <c r="BK109"/>
  <c r="BJ109"/>
  <c r="BI109"/>
  <c r="BH109"/>
  <c r="BG109"/>
  <c r="BF109"/>
  <c r="BE109"/>
  <c r="BD109"/>
  <c r="BC109"/>
  <c r="BB109"/>
  <c r="BA109"/>
  <c r="AZ109"/>
  <c r="AY109"/>
  <c r="AX109"/>
  <c r="AW109"/>
  <c r="AV109"/>
  <c r="AU109"/>
  <c r="AT109"/>
  <c r="AS109"/>
  <c r="AR109"/>
  <c r="AQ109"/>
  <c r="AP109"/>
  <c r="AO109"/>
  <c r="AN109"/>
  <c r="AM109"/>
  <c r="AL109"/>
  <c r="AK109"/>
  <c r="AJ109"/>
  <c r="AI109"/>
  <c r="AH109"/>
  <c r="AG109"/>
  <c r="AF109"/>
  <c r="AE109"/>
  <c r="AD109"/>
  <c r="AC109"/>
  <c r="AB109"/>
  <c r="AA109"/>
  <c r="Z109"/>
  <c r="Y109"/>
  <c r="X109"/>
  <c r="W109"/>
  <c r="V109"/>
  <c r="U109"/>
  <c r="T109"/>
  <c r="S109"/>
  <c r="R109"/>
  <c r="Q109"/>
  <c r="P109"/>
  <c r="O109"/>
  <c r="N109"/>
  <c r="M109"/>
  <c r="L109"/>
  <c r="K109"/>
  <c r="J109"/>
  <c r="I109"/>
  <c r="H109"/>
  <c r="G109"/>
  <c r="F109"/>
  <c r="E109"/>
  <c r="D109"/>
  <c r="B109"/>
  <c r="BN108"/>
  <c r="BM108"/>
  <c r="BL108"/>
  <c r="BK108"/>
  <c r="BJ108"/>
  <c r="BI108"/>
  <c r="BH108"/>
  <c r="BG108"/>
  <c r="BF108"/>
  <c r="BE108"/>
  <c r="BD108"/>
  <c r="BC108"/>
  <c r="BB108"/>
  <c r="BA108"/>
  <c r="AZ108"/>
  <c r="AY108"/>
  <c r="AX108"/>
  <c r="AW108"/>
  <c r="AV108"/>
  <c r="AU108"/>
  <c r="AT108"/>
  <c r="AS108"/>
  <c r="AR108"/>
  <c r="AQ108"/>
  <c r="AP108"/>
  <c r="AO108"/>
  <c r="AN108"/>
  <c r="AM108"/>
  <c r="AL108"/>
  <c r="AK108"/>
  <c r="AJ108"/>
  <c r="AI108"/>
  <c r="AH108"/>
  <c r="AG108"/>
  <c r="AF108"/>
  <c r="AE108"/>
  <c r="AD108"/>
  <c r="AC108"/>
  <c r="AB108"/>
  <c r="AA108"/>
  <c r="Z108"/>
  <c r="Y108"/>
  <c r="X108"/>
  <c r="W108"/>
  <c r="V108"/>
  <c r="U108"/>
  <c r="T108"/>
  <c r="S108"/>
  <c r="R108"/>
  <c r="Q108"/>
  <c r="P108"/>
  <c r="O108"/>
  <c r="N108"/>
  <c r="M108"/>
  <c r="L108"/>
  <c r="K108"/>
  <c r="J108"/>
  <c r="I108"/>
  <c r="H108"/>
  <c r="G108"/>
  <c r="F108"/>
  <c r="E108"/>
  <c r="D108"/>
  <c r="B108"/>
  <c r="BN107"/>
  <c r="BM107"/>
  <c r="BL107"/>
  <c r="BK107"/>
  <c r="BJ107"/>
  <c r="BI107"/>
  <c r="BH107"/>
  <c r="BG107"/>
  <c r="BF107"/>
  <c r="BE107"/>
  <c r="BD107"/>
  <c r="BC107"/>
  <c r="BB107"/>
  <c r="BA107"/>
  <c r="AZ107"/>
  <c r="AY107"/>
  <c r="AX107"/>
  <c r="AW107"/>
  <c r="AV107"/>
  <c r="AU107"/>
  <c r="AT107"/>
  <c r="AS107"/>
  <c r="AR107"/>
  <c r="AQ107"/>
  <c r="AP107"/>
  <c r="AO107"/>
  <c r="AN107"/>
  <c r="AM107"/>
  <c r="AL107"/>
  <c r="AK107"/>
  <c r="AJ107"/>
  <c r="AI107"/>
  <c r="AH107"/>
  <c r="AG107"/>
  <c r="AF107"/>
  <c r="AE107"/>
  <c r="AD107"/>
  <c r="AC107"/>
  <c r="AB107"/>
  <c r="AA107"/>
  <c r="Z107"/>
  <c r="Y107"/>
  <c r="X107"/>
  <c r="W107"/>
  <c r="V107"/>
  <c r="U107"/>
  <c r="T107"/>
  <c r="S107"/>
  <c r="R107"/>
  <c r="Q107"/>
  <c r="P107"/>
  <c r="O107"/>
  <c r="N107"/>
  <c r="M107"/>
  <c r="L107"/>
  <c r="K107"/>
  <c r="J107"/>
  <c r="I107"/>
  <c r="H107"/>
  <c r="G107"/>
  <c r="F107"/>
  <c r="E107"/>
  <c r="D107"/>
  <c r="B107"/>
  <c r="BN106"/>
  <c r="BM106"/>
  <c r="BL106"/>
  <c r="BK106"/>
  <c r="BJ106"/>
  <c r="BI106"/>
  <c r="BH106"/>
  <c r="BG106"/>
  <c r="BF106"/>
  <c r="BE106"/>
  <c r="BD106"/>
  <c r="BC106"/>
  <c r="BB106"/>
  <c r="BA106"/>
  <c r="AZ106"/>
  <c r="AY106"/>
  <c r="AX106"/>
  <c r="AW106"/>
  <c r="AV106"/>
  <c r="AU106"/>
  <c r="AT106"/>
  <c r="AS106"/>
  <c r="AR106"/>
  <c r="AQ106"/>
  <c r="AP106"/>
  <c r="AO106"/>
  <c r="AN106"/>
  <c r="AM106"/>
  <c r="AL106"/>
  <c r="AK106"/>
  <c r="AJ106"/>
  <c r="AI106"/>
  <c r="AH106"/>
  <c r="AG106"/>
  <c r="AF106"/>
  <c r="AE106"/>
  <c r="AD106"/>
  <c r="AC106"/>
  <c r="AB106"/>
  <c r="AA106"/>
  <c r="Z106"/>
  <c r="Y106"/>
  <c r="X106"/>
  <c r="W106"/>
  <c r="V106"/>
  <c r="U106"/>
  <c r="T106"/>
  <c r="S106"/>
  <c r="R106"/>
  <c r="Q106"/>
  <c r="P106"/>
  <c r="O106"/>
  <c r="N106"/>
  <c r="M106"/>
  <c r="L106"/>
  <c r="K106"/>
  <c r="J106"/>
  <c r="I106"/>
  <c r="H106"/>
  <c r="G106"/>
  <c r="F106"/>
  <c r="E106"/>
  <c r="D106"/>
  <c r="B106"/>
  <c r="BN105"/>
  <c r="BN110" s="1"/>
  <c r="BN111" s="1"/>
  <c r="BM105"/>
  <c r="BM110" s="1"/>
  <c r="BM111" s="1"/>
  <c r="BL105"/>
  <c r="BL110" s="1"/>
  <c r="BL111" s="1"/>
  <c r="BK105"/>
  <c r="BK110" s="1"/>
  <c r="BK111" s="1"/>
  <c r="BJ105"/>
  <c r="BJ110" s="1"/>
  <c r="BJ111" s="1"/>
  <c r="BI105"/>
  <c r="BI110" s="1"/>
  <c r="BI111" s="1"/>
  <c r="BH105"/>
  <c r="BH110" s="1"/>
  <c r="BH111" s="1"/>
  <c r="BG105"/>
  <c r="BG110" s="1"/>
  <c r="BG111" s="1"/>
  <c r="BF105"/>
  <c r="BF110" s="1"/>
  <c r="BF111" s="1"/>
  <c r="BE105"/>
  <c r="BE110" s="1"/>
  <c r="BE111" s="1"/>
  <c r="BD105"/>
  <c r="BD110" s="1"/>
  <c r="BD111" s="1"/>
  <c r="BC105"/>
  <c r="BC110" s="1"/>
  <c r="BC111" s="1"/>
  <c r="BB105"/>
  <c r="BA105"/>
  <c r="BA110" s="1"/>
  <c r="BA111" s="1"/>
  <c r="AZ105"/>
  <c r="AZ110" s="1"/>
  <c r="AZ111" s="1"/>
  <c r="AY105"/>
  <c r="AY110" s="1"/>
  <c r="AY111" s="1"/>
  <c r="AX105"/>
  <c r="AX110" s="1"/>
  <c r="AX111" s="1"/>
  <c r="AW105"/>
  <c r="AW110" s="1"/>
  <c r="AW111" s="1"/>
  <c r="AV105"/>
  <c r="AV110" s="1"/>
  <c r="AV111" s="1"/>
  <c r="AU105"/>
  <c r="AU110" s="1"/>
  <c r="AU111" s="1"/>
  <c r="AT105"/>
  <c r="AS105"/>
  <c r="AS110" s="1"/>
  <c r="AS111" s="1"/>
  <c r="AR105"/>
  <c r="AR110" s="1"/>
  <c r="AR111" s="1"/>
  <c r="AQ105"/>
  <c r="AQ110" s="1"/>
  <c r="AQ111" s="1"/>
  <c r="AP105"/>
  <c r="AP110" s="1"/>
  <c r="AP111" s="1"/>
  <c r="AO105"/>
  <c r="AO110" s="1"/>
  <c r="AO111" s="1"/>
  <c r="AN105"/>
  <c r="AN110" s="1"/>
  <c r="AN111" s="1"/>
  <c r="AM105"/>
  <c r="AM110" s="1"/>
  <c r="AM111" s="1"/>
  <c r="AL105"/>
  <c r="AL110" s="1"/>
  <c r="AL111" s="1"/>
  <c r="AK105"/>
  <c r="AK110" s="1"/>
  <c r="AK111" s="1"/>
  <c r="AJ105"/>
  <c r="AJ110" s="1"/>
  <c r="AJ111" s="1"/>
  <c r="AI105"/>
  <c r="AI110" s="1"/>
  <c r="AI111" s="1"/>
  <c r="AH105"/>
  <c r="AH110" s="1"/>
  <c r="AH111" s="1"/>
  <c r="AG105"/>
  <c r="AG110" s="1"/>
  <c r="AG111" s="1"/>
  <c r="AF105"/>
  <c r="AF110" s="1"/>
  <c r="AF111" s="1"/>
  <c r="AE105"/>
  <c r="AE110" s="1"/>
  <c r="AE111" s="1"/>
  <c r="AD105"/>
  <c r="AD110" s="1"/>
  <c r="AD111" s="1"/>
  <c r="AC105"/>
  <c r="AC110" s="1"/>
  <c r="AC111" s="1"/>
  <c r="AB105"/>
  <c r="AB110" s="1"/>
  <c r="AB111" s="1"/>
  <c r="AA105"/>
  <c r="AA110" s="1"/>
  <c r="AA111" s="1"/>
  <c r="Z105"/>
  <c r="Z110" s="1"/>
  <c r="Z111" s="1"/>
  <c r="Y105"/>
  <c r="Y110" s="1"/>
  <c r="Y111" s="1"/>
  <c r="X105"/>
  <c r="X110" s="1"/>
  <c r="X111" s="1"/>
  <c r="W105"/>
  <c r="W110" s="1"/>
  <c r="W111" s="1"/>
  <c r="V105"/>
  <c r="V110" s="1"/>
  <c r="V111" s="1"/>
  <c r="U105"/>
  <c r="U110" s="1"/>
  <c r="U111" s="1"/>
  <c r="T105"/>
  <c r="T110" s="1"/>
  <c r="T111" s="1"/>
  <c r="S105"/>
  <c r="S110" s="1"/>
  <c r="S111" s="1"/>
  <c r="R105"/>
  <c r="R110" s="1"/>
  <c r="R111" s="1"/>
  <c r="Q105"/>
  <c r="Q110" s="1"/>
  <c r="Q111" s="1"/>
  <c r="P105"/>
  <c r="P110" s="1"/>
  <c r="P111" s="1"/>
  <c r="O105"/>
  <c r="O110" s="1"/>
  <c r="O111" s="1"/>
  <c r="N105"/>
  <c r="M105"/>
  <c r="L105"/>
  <c r="L110" s="1"/>
  <c r="L111" s="1"/>
  <c r="K105"/>
  <c r="K110" s="1"/>
  <c r="K111" s="1"/>
  <c r="J105"/>
  <c r="J110" s="1"/>
  <c r="J111" s="1"/>
  <c r="I105"/>
  <c r="I110" s="1"/>
  <c r="I111" s="1"/>
  <c r="H105"/>
  <c r="H110" s="1"/>
  <c r="H111" s="1"/>
  <c r="G105"/>
  <c r="G110" s="1"/>
  <c r="G111" s="1"/>
  <c r="F105"/>
  <c r="F110" s="1"/>
  <c r="F111" s="1"/>
  <c r="E105"/>
  <c r="E110" s="1"/>
  <c r="E111" s="1"/>
  <c r="D105"/>
  <c r="D110" s="1"/>
  <c r="D111" s="1"/>
  <c r="C105"/>
  <c r="B105"/>
  <c r="BN93"/>
  <c r="BM93"/>
  <c r="BL93"/>
  <c r="BK93"/>
  <c r="BJ93"/>
  <c r="BI93"/>
  <c r="BH93"/>
  <c r="BG93"/>
  <c r="BF93"/>
  <c r="BE93"/>
  <c r="BD93"/>
  <c r="BC93"/>
  <c r="BB93"/>
  <c r="BA93"/>
  <c r="AZ93"/>
  <c r="AY93"/>
  <c r="AX93"/>
  <c r="AW93"/>
  <c r="AV93"/>
  <c r="AU93"/>
  <c r="AT93"/>
  <c r="AS93"/>
  <c r="AR93"/>
  <c r="AQ93"/>
  <c r="AP93"/>
  <c r="AO93"/>
  <c r="AN93"/>
  <c r="AM93"/>
  <c r="AL93"/>
  <c r="AK93"/>
  <c r="AJ93"/>
  <c r="AI93"/>
  <c r="AH93"/>
  <c r="AG93"/>
  <c r="AF93"/>
  <c r="AE93"/>
  <c r="AD93"/>
  <c r="AC93"/>
  <c r="AB93"/>
  <c r="AA93"/>
  <c r="Z93"/>
  <c r="Y93"/>
  <c r="X93"/>
  <c r="W93"/>
  <c r="V93"/>
  <c r="U93"/>
  <c r="T93"/>
  <c r="S93"/>
  <c r="R93"/>
  <c r="Q93"/>
  <c r="P93"/>
  <c r="O93"/>
  <c r="N93"/>
  <c r="M93"/>
  <c r="L93"/>
  <c r="K93"/>
  <c r="J93"/>
  <c r="I93"/>
  <c r="H93"/>
  <c r="G93"/>
  <c r="F93"/>
  <c r="E93"/>
  <c r="D93"/>
  <c r="B93"/>
  <c r="BN92"/>
  <c r="BM92"/>
  <c r="BL92"/>
  <c r="BK92"/>
  <c r="BJ92"/>
  <c r="BI92"/>
  <c r="BH92"/>
  <c r="BG92"/>
  <c r="BF92"/>
  <c r="BE92"/>
  <c r="BD92"/>
  <c r="BC92"/>
  <c r="BB92"/>
  <c r="BA92"/>
  <c r="AZ92"/>
  <c r="AY92"/>
  <c r="AX92"/>
  <c r="AW92"/>
  <c r="AV92"/>
  <c r="AU92"/>
  <c r="AT92"/>
  <c r="AS92"/>
  <c r="AR92"/>
  <c r="AQ92"/>
  <c r="AP92"/>
  <c r="AO92"/>
  <c r="AN92"/>
  <c r="AM92"/>
  <c r="AL92"/>
  <c r="AK92"/>
  <c r="AJ92"/>
  <c r="AI92"/>
  <c r="AH92"/>
  <c r="AG92"/>
  <c r="AF92"/>
  <c r="AE92"/>
  <c r="AD92"/>
  <c r="AC92"/>
  <c r="AB92"/>
  <c r="AA92"/>
  <c r="Z92"/>
  <c r="Y92"/>
  <c r="X92"/>
  <c r="W92"/>
  <c r="V92"/>
  <c r="U92"/>
  <c r="T92"/>
  <c r="S92"/>
  <c r="R92"/>
  <c r="Q92"/>
  <c r="P92"/>
  <c r="O92"/>
  <c r="N92"/>
  <c r="M92"/>
  <c r="L92"/>
  <c r="K92"/>
  <c r="J92"/>
  <c r="I92"/>
  <c r="H92"/>
  <c r="G92"/>
  <c r="F92"/>
  <c r="E92"/>
  <c r="D92"/>
  <c r="B92"/>
  <c r="BN91"/>
  <c r="BM91"/>
  <c r="BL91"/>
  <c r="BK91"/>
  <c r="BJ91"/>
  <c r="BI91"/>
  <c r="BH91"/>
  <c r="BG91"/>
  <c r="BF91"/>
  <c r="BE91"/>
  <c r="BD91"/>
  <c r="BC91"/>
  <c r="BB91"/>
  <c r="BA91"/>
  <c r="AZ91"/>
  <c r="AY91"/>
  <c r="AX91"/>
  <c r="AW91"/>
  <c r="AV91"/>
  <c r="AU91"/>
  <c r="AT91"/>
  <c r="AS91"/>
  <c r="AR91"/>
  <c r="AQ91"/>
  <c r="AP91"/>
  <c r="AO91"/>
  <c r="AN91"/>
  <c r="AM91"/>
  <c r="AL91"/>
  <c r="AK91"/>
  <c r="AJ91"/>
  <c r="AI91"/>
  <c r="AH91"/>
  <c r="AG91"/>
  <c r="AF91"/>
  <c r="AE91"/>
  <c r="AD91"/>
  <c r="AC91"/>
  <c r="AB91"/>
  <c r="AA91"/>
  <c r="Z91"/>
  <c r="Y91"/>
  <c r="X91"/>
  <c r="W91"/>
  <c r="V91"/>
  <c r="U91"/>
  <c r="T91"/>
  <c r="S91"/>
  <c r="R91"/>
  <c r="Q91"/>
  <c r="P91"/>
  <c r="O91"/>
  <c r="N91"/>
  <c r="M91"/>
  <c r="L91"/>
  <c r="K91"/>
  <c r="J91"/>
  <c r="I91"/>
  <c r="H91"/>
  <c r="G91"/>
  <c r="F91"/>
  <c r="E91"/>
  <c r="D91"/>
  <c r="B91"/>
  <c r="BN90"/>
  <c r="BM90"/>
  <c r="BL90"/>
  <c r="BK90"/>
  <c r="BJ90"/>
  <c r="BI90"/>
  <c r="BH90"/>
  <c r="BG90"/>
  <c r="BF90"/>
  <c r="BE90"/>
  <c r="BD90"/>
  <c r="BC90"/>
  <c r="BB90"/>
  <c r="BA90"/>
  <c r="AZ90"/>
  <c r="AY90"/>
  <c r="AX90"/>
  <c r="AW90"/>
  <c r="AV90"/>
  <c r="AU90"/>
  <c r="AT90"/>
  <c r="AS90"/>
  <c r="AR90"/>
  <c r="AQ90"/>
  <c r="AP90"/>
  <c r="AO90"/>
  <c r="AN90"/>
  <c r="AM90"/>
  <c r="AL90"/>
  <c r="AK90"/>
  <c r="AJ90"/>
  <c r="AI90"/>
  <c r="AH90"/>
  <c r="AG90"/>
  <c r="AF90"/>
  <c r="AE90"/>
  <c r="AD90"/>
  <c r="AC90"/>
  <c r="AB90"/>
  <c r="AA90"/>
  <c r="Z90"/>
  <c r="Y90"/>
  <c r="X90"/>
  <c r="W90"/>
  <c r="V90"/>
  <c r="U90"/>
  <c r="T90"/>
  <c r="S90"/>
  <c r="R90"/>
  <c r="Q90"/>
  <c r="P90"/>
  <c r="O90"/>
  <c r="N90"/>
  <c r="M90"/>
  <c r="L90"/>
  <c r="K90"/>
  <c r="J90"/>
  <c r="I90"/>
  <c r="H90"/>
  <c r="G90"/>
  <c r="F90"/>
  <c r="E90"/>
  <c r="D90"/>
  <c r="B90"/>
  <c r="BN89"/>
  <c r="BN94" s="1"/>
  <c r="BN95" s="1"/>
  <c r="BM89"/>
  <c r="BM94" s="1"/>
  <c r="BM95" s="1"/>
  <c r="BL89"/>
  <c r="BK89"/>
  <c r="BK94" s="1"/>
  <c r="BK95" s="1"/>
  <c r="BJ89"/>
  <c r="BJ94" s="1"/>
  <c r="BJ95" s="1"/>
  <c r="BI89"/>
  <c r="BI94" s="1"/>
  <c r="BI95" s="1"/>
  <c r="BH89"/>
  <c r="BH94" s="1"/>
  <c r="BH95" s="1"/>
  <c r="BG89"/>
  <c r="BG94" s="1"/>
  <c r="BG95" s="1"/>
  <c r="BF89"/>
  <c r="BF94" s="1"/>
  <c r="BF95" s="1"/>
  <c r="BE89"/>
  <c r="BE94" s="1"/>
  <c r="BE95" s="1"/>
  <c r="BD89"/>
  <c r="BD94" s="1"/>
  <c r="BD95" s="1"/>
  <c r="BC89"/>
  <c r="BC94" s="1"/>
  <c r="BC95" s="1"/>
  <c r="BB89"/>
  <c r="BB94" s="1"/>
  <c r="BB95" s="1"/>
  <c r="BA89"/>
  <c r="BA94" s="1"/>
  <c r="BA95" s="1"/>
  <c r="AZ89"/>
  <c r="AZ94" s="1"/>
  <c r="AZ95" s="1"/>
  <c r="AY89"/>
  <c r="AY94" s="1"/>
  <c r="AY95" s="1"/>
  <c r="AX89"/>
  <c r="AX94" s="1"/>
  <c r="AX95" s="1"/>
  <c r="AW89"/>
  <c r="AW94" s="1"/>
  <c r="AW95" s="1"/>
  <c r="AV89"/>
  <c r="AV94" s="1"/>
  <c r="AV95" s="1"/>
  <c r="AU89"/>
  <c r="AT89"/>
  <c r="AT94" s="1"/>
  <c r="AT95" s="1"/>
  <c r="AS89"/>
  <c r="AS94" s="1"/>
  <c r="AS95" s="1"/>
  <c r="AR89"/>
  <c r="AR94" s="1"/>
  <c r="AR95" s="1"/>
  <c r="AQ89"/>
  <c r="AQ94" s="1"/>
  <c r="AQ95" s="1"/>
  <c r="AP89"/>
  <c r="AP94" s="1"/>
  <c r="AP95" s="1"/>
  <c r="AO89"/>
  <c r="AO94" s="1"/>
  <c r="AO95" s="1"/>
  <c r="AN89"/>
  <c r="AN94" s="1"/>
  <c r="AN95" s="1"/>
  <c r="AM89"/>
  <c r="AM94" s="1"/>
  <c r="AM95" s="1"/>
  <c r="AL89"/>
  <c r="AL94" s="1"/>
  <c r="AL95" s="1"/>
  <c r="AK89"/>
  <c r="AK94" s="1"/>
  <c r="AK95" s="1"/>
  <c r="AJ89"/>
  <c r="AJ94" s="1"/>
  <c r="AJ95" s="1"/>
  <c r="AI89"/>
  <c r="AI94" s="1"/>
  <c r="AI95" s="1"/>
  <c r="AH89"/>
  <c r="AH94" s="1"/>
  <c r="AH95" s="1"/>
  <c r="AG89"/>
  <c r="AG94" s="1"/>
  <c r="AG95" s="1"/>
  <c r="AF89"/>
  <c r="AF94" s="1"/>
  <c r="AF95" s="1"/>
  <c r="AE89"/>
  <c r="AE94" s="1"/>
  <c r="AE95" s="1"/>
  <c r="AD89"/>
  <c r="AD94" s="1"/>
  <c r="AD95" s="1"/>
  <c r="AC89"/>
  <c r="AC94" s="1"/>
  <c r="AC95" s="1"/>
  <c r="AB89"/>
  <c r="AB94" s="1"/>
  <c r="AB95" s="1"/>
  <c r="AA89"/>
  <c r="AA94" s="1"/>
  <c r="AA95" s="1"/>
  <c r="Z89"/>
  <c r="Z94" s="1"/>
  <c r="Z95" s="1"/>
  <c r="Y89"/>
  <c r="Y94" s="1"/>
  <c r="Y95" s="1"/>
  <c r="X89"/>
  <c r="X94" s="1"/>
  <c r="X95" s="1"/>
  <c r="W89"/>
  <c r="W94" s="1"/>
  <c r="W95" s="1"/>
  <c r="V89"/>
  <c r="V94" s="1"/>
  <c r="V95" s="1"/>
  <c r="U89"/>
  <c r="U94" s="1"/>
  <c r="U95" s="1"/>
  <c r="T89"/>
  <c r="T94" s="1"/>
  <c r="T95" s="1"/>
  <c r="S89"/>
  <c r="S94" s="1"/>
  <c r="S95" s="1"/>
  <c r="R89"/>
  <c r="R94" s="1"/>
  <c r="R95" s="1"/>
  <c r="Q89"/>
  <c r="Q94" s="1"/>
  <c r="Q95" s="1"/>
  <c r="P89"/>
  <c r="P94" s="1"/>
  <c r="P95" s="1"/>
  <c r="O89"/>
  <c r="O94" s="1"/>
  <c r="O95" s="1"/>
  <c r="N89"/>
  <c r="N94" s="1"/>
  <c r="N95" s="1"/>
  <c r="M89"/>
  <c r="M94" s="1"/>
  <c r="M95" s="1"/>
  <c r="L89"/>
  <c r="L94" s="1"/>
  <c r="L95" s="1"/>
  <c r="K89"/>
  <c r="K94" s="1"/>
  <c r="K95" s="1"/>
  <c r="J89"/>
  <c r="J94" s="1"/>
  <c r="J95" s="1"/>
  <c r="I89"/>
  <c r="I94" s="1"/>
  <c r="I95" s="1"/>
  <c r="H89"/>
  <c r="H94" s="1"/>
  <c r="H95" s="1"/>
  <c r="G89"/>
  <c r="G94" s="1"/>
  <c r="G95" s="1"/>
  <c r="F89"/>
  <c r="F94" s="1"/>
  <c r="F95" s="1"/>
  <c r="E89"/>
  <c r="E94" s="1"/>
  <c r="E95" s="1"/>
  <c r="D89"/>
  <c r="D94" s="1"/>
  <c r="D95" s="1"/>
  <c r="C89"/>
  <c r="B89"/>
  <c r="BN76"/>
  <c r="BM76"/>
  <c r="BL76"/>
  <c r="BK76"/>
  <c r="BJ76"/>
  <c r="BI76"/>
  <c r="BH76"/>
  <c r="BG76"/>
  <c r="BF76"/>
  <c r="BE76"/>
  <c r="BD76"/>
  <c r="BC76"/>
  <c r="BB76"/>
  <c r="BA76"/>
  <c r="AZ76"/>
  <c r="AY76"/>
  <c r="AX76"/>
  <c r="AW76"/>
  <c r="AV76"/>
  <c r="AU76"/>
  <c r="AT76"/>
  <c r="AS76"/>
  <c r="AR76"/>
  <c r="AQ76"/>
  <c r="AP76"/>
  <c r="AO76"/>
  <c r="AN76"/>
  <c r="AM76"/>
  <c r="AL76"/>
  <c r="AK76"/>
  <c r="AJ76"/>
  <c r="AI76"/>
  <c r="AH76"/>
  <c r="AG76"/>
  <c r="AF76"/>
  <c r="AE76"/>
  <c r="AD76"/>
  <c r="AC76"/>
  <c r="AB76"/>
  <c r="AA76"/>
  <c r="Z76"/>
  <c r="Y76"/>
  <c r="X76"/>
  <c r="W76"/>
  <c r="V76"/>
  <c r="U76"/>
  <c r="T76"/>
  <c r="S76"/>
  <c r="R76"/>
  <c r="Q76"/>
  <c r="P76"/>
  <c r="O76"/>
  <c r="N76"/>
  <c r="M76"/>
  <c r="L76"/>
  <c r="K76"/>
  <c r="J76"/>
  <c r="I76"/>
  <c r="H76"/>
  <c r="G76"/>
  <c r="F76"/>
  <c r="E76"/>
  <c r="D76"/>
  <c r="B76"/>
  <c r="BN75"/>
  <c r="BM75"/>
  <c r="BL75"/>
  <c r="BK75"/>
  <c r="BJ75"/>
  <c r="BI75"/>
  <c r="BH75"/>
  <c r="BG75"/>
  <c r="BF75"/>
  <c r="BE75"/>
  <c r="BD75"/>
  <c r="BC75"/>
  <c r="BB75"/>
  <c r="BA75"/>
  <c r="AZ75"/>
  <c r="AY75"/>
  <c r="AX75"/>
  <c r="AW75"/>
  <c r="AV75"/>
  <c r="AU75"/>
  <c r="AT75"/>
  <c r="AS75"/>
  <c r="AR75"/>
  <c r="AQ75"/>
  <c r="AP75"/>
  <c r="AO75"/>
  <c r="AN75"/>
  <c r="AM75"/>
  <c r="AL75"/>
  <c r="AK75"/>
  <c r="AJ75"/>
  <c r="AI75"/>
  <c r="AH75"/>
  <c r="AG75"/>
  <c r="AF75"/>
  <c r="AE75"/>
  <c r="AD75"/>
  <c r="AC75"/>
  <c r="AB75"/>
  <c r="AA75"/>
  <c r="Z75"/>
  <c r="Y75"/>
  <c r="X75"/>
  <c r="W75"/>
  <c r="V75"/>
  <c r="U75"/>
  <c r="T75"/>
  <c r="S75"/>
  <c r="R75"/>
  <c r="Q75"/>
  <c r="P75"/>
  <c r="O75"/>
  <c r="N75"/>
  <c r="M75"/>
  <c r="L75"/>
  <c r="K75"/>
  <c r="J75"/>
  <c r="I75"/>
  <c r="H75"/>
  <c r="G75"/>
  <c r="F75"/>
  <c r="E75"/>
  <c r="D75"/>
  <c r="B75"/>
  <c r="BN74"/>
  <c r="BM74"/>
  <c r="BL74"/>
  <c r="BK74"/>
  <c r="BJ74"/>
  <c r="BI74"/>
  <c r="BH74"/>
  <c r="BG74"/>
  <c r="BF74"/>
  <c r="BE74"/>
  <c r="BD74"/>
  <c r="BC74"/>
  <c r="BB74"/>
  <c r="BA74"/>
  <c r="AZ74"/>
  <c r="AY74"/>
  <c r="AX74"/>
  <c r="AW74"/>
  <c r="AV74"/>
  <c r="AU74"/>
  <c r="AT74"/>
  <c r="AS74"/>
  <c r="AR74"/>
  <c r="AQ74"/>
  <c r="AP74"/>
  <c r="AO74"/>
  <c r="AN74"/>
  <c r="AM74"/>
  <c r="AL74"/>
  <c r="AK74"/>
  <c r="AJ74"/>
  <c r="AI74"/>
  <c r="AH74"/>
  <c r="AG74"/>
  <c r="AF74"/>
  <c r="AE74"/>
  <c r="AD74"/>
  <c r="AC74"/>
  <c r="AB74"/>
  <c r="AA74"/>
  <c r="Z74"/>
  <c r="Y74"/>
  <c r="X74"/>
  <c r="W74"/>
  <c r="V74"/>
  <c r="U74"/>
  <c r="T74"/>
  <c r="S74"/>
  <c r="R74"/>
  <c r="Q74"/>
  <c r="P74"/>
  <c r="O74"/>
  <c r="N74"/>
  <c r="M74"/>
  <c r="L74"/>
  <c r="K74"/>
  <c r="J74"/>
  <c r="I74"/>
  <c r="H74"/>
  <c r="G74"/>
  <c r="F74"/>
  <c r="E74"/>
  <c r="D74"/>
  <c r="B74"/>
  <c r="BN73"/>
  <c r="BM73"/>
  <c r="BL73"/>
  <c r="BK73"/>
  <c r="BJ73"/>
  <c r="BI73"/>
  <c r="BH73"/>
  <c r="BG73"/>
  <c r="BF73"/>
  <c r="BE73"/>
  <c r="BD73"/>
  <c r="BC73"/>
  <c r="BB73"/>
  <c r="BA73"/>
  <c r="AZ73"/>
  <c r="AY73"/>
  <c r="AX73"/>
  <c r="AW73"/>
  <c r="AV73"/>
  <c r="AU73"/>
  <c r="AT73"/>
  <c r="AS73"/>
  <c r="AR73"/>
  <c r="AQ73"/>
  <c r="AP73"/>
  <c r="AO73"/>
  <c r="AN73"/>
  <c r="AM73"/>
  <c r="AL73"/>
  <c r="AK73"/>
  <c r="AJ73"/>
  <c r="AI73"/>
  <c r="AH73"/>
  <c r="AG73"/>
  <c r="AF73"/>
  <c r="AE73"/>
  <c r="AD73"/>
  <c r="AC73"/>
  <c r="AB73"/>
  <c r="AA73"/>
  <c r="Z73"/>
  <c r="Y73"/>
  <c r="X73"/>
  <c r="W73"/>
  <c r="V73"/>
  <c r="U73"/>
  <c r="T73"/>
  <c r="S73"/>
  <c r="R73"/>
  <c r="Q73"/>
  <c r="P73"/>
  <c r="O73"/>
  <c r="N73"/>
  <c r="M73"/>
  <c r="L73"/>
  <c r="K73"/>
  <c r="J73"/>
  <c r="I73"/>
  <c r="H73"/>
  <c r="G73"/>
  <c r="F73"/>
  <c r="E73"/>
  <c r="D73"/>
  <c r="B73"/>
  <c r="BN72"/>
  <c r="BM72"/>
  <c r="BL72"/>
  <c r="BK72"/>
  <c r="BJ72"/>
  <c r="BI72"/>
  <c r="BH72"/>
  <c r="BG72"/>
  <c r="BF72"/>
  <c r="BE72"/>
  <c r="BD72"/>
  <c r="BC72"/>
  <c r="BB72"/>
  <c r="BA72"/>
  <c r="AZ72"/>
  <c r="AY72"/>
  <c r="AX72"/>
  <c r="AW72"/>
  <c r="AV72"/>
  <c r="AU72"/>
  <c r="AT72"/>
  <c r="AS72"/>
  <c r="AR72"/>
  <c r="AQ72"/>
  <c r="AP72"/>
  <c r="AO72"/>
  <c r="AN72"/>
  <c r="AM72"/>
  <c r="AL72"/>
  <c r="AK72"/>
  <c r="AJ72"/>
  <c r="AI72"/>
  <c r="AH72"/>
  <c r="AG72"/>
  <c r="AF72"/>
  <c r="AE72"/>
  <c r="AD72"/>
  <c r="AC72"/>
  <c r="AB72"/>
  <c r="AA72"/>
  <c r="Z72"/>
  <c r="Y72"/>
  <c r="X72"/>
  <c r="W72"/>
  <c r="V72"/>
  <c r="U72"/>
  <c r="T72"/>
  <c r="S72"/>
  <c r="R72"/>
  <c r="Q72"/>
  <c r="P72"/>
  <c r="O72"/>
  <c r="N72"/>
  <c r="M72"/>
  <c r="L72"/>
  <c r="K72"/>
  <c r="J72"/>
  <c r="I72"/>
  <c r="H72"/>
  <c r="G72"/>
  <c r="F72"/>
  <c r="E72"/>
  <c r="D72"/>
  <c r="B72"/>
  <c r="BN71"/>
  <c r="BM71"/>
  <c r="BL71"/>
  <c r="BK71"/>
  <c r="BK77" s="1"/>
  <c r="BK78" s="1"/>
  <c r="BJ71"/>
  <c r="BJ77" s="1"/>
  <c r="BJ78" s="1"/>
  <c r="BI71"/>
  <c r="BI77" s="1"/>
  <c r="BI78" s="1"/>
  <c r="BH71"/>
  <c r="BH77" s="1"/>
  <c r="BH78" s="1"/>
  <c r="BG71"/>
  <c r="BG77" s="1"/>
  <c r="BG78" s="1"/>
  <c r="BF71"/>
  <c r="BF77" s="1"/>
  <c r="BF78" s="1"/>
  <c r="BE71"/>
  <c r="BE77" s="1"/>
  <c r="BE78" s="1"/>
  <c r="BD71"/>
  <c r="BD77" s="1"/>
  <c r="BD78" s="1"/>
  <c r="BC71"/>
  <c r="BC77" s="1"/>
  <c r="BC78" s="1"/>
  <c r="BB71"/>
  <c r="BB77" s="1"/>
  <c r="BB78" s="1"/>
  <c r="BA71"/>
  <c r="BA77" s="1"/>
  <c r="BA78" s="1"/>
  <c r="AZ71"/>
  <c r="AZ77" s="1"/>
  <c r="AZ78" s="1"/>
  <c r="AY71"/>
  <c r="AY77" s="1"/>
  <c r="AY78" s="1"/>
  <c r="AX71"/>
  <c r="AX77" s="1"/>
  <c r="AX78" s="1"/>
  <c r="AW71"/>
  <c r="AW77" s="1"/>
  <c r="AW78" s="1"/>
  <c r="AV71"/>
  <c r="AU71"/>
  <c r="AU77" s="1"/>
  <c r="AU78" s="1"/>
  <c r="AT71"/>
  <c r="AT77" s="1"/>
  <c r="AT78" s="1"/>
  <c r="AS71"/>
  <c r="AS77" s="1"/>
  <c r="AS78" s="1"/>
  <c r="AR71"/>
  <c r="AR77" s="1"/>
  <c r="AR78" s="1"/>
  <c r="AQ71"/>
  <c r="AQ77" s="1"/>
  <c r="AQ78" s="1"/>
  <c r="AP71"/>
  <c r="AP77" s="1"/>
  <c r="AP78" s="1"/>
  <c r="AO71"/>
  <c r="AO77" s="1"/>
  <c r="AO78" s="1"/>
  <c r="AN71"/>
  <c r="AN77" s="1"/>
  <c r="AN78" s="1"/>
  <c r="AM71"/>
  <c r="AM77" s="1"/>
  <c r="AM78" s="1"/>
  <c r="AL71"/>
  <c r="AL77" s="1"/>
  <c r="AL78" s="1"/>
  <c r="AK71"/>
  <c r="AK77" s="1"/>
  <c r="AK78" s="1"/>
  <c r="AJ71"/>
  <c r="AJ77" s="1"/>
  <c r="AJ78" s="1"/>
  <c r="AI71"/>
  <c r="AI77" s="1"/>
  <c r="AI78" s="1"/>
  <c r="AH71"/>
  <c r="AH77" s="1"/>
  <c r="AH78" s="1"/>
  <c r="AG71"/>
  <c r="AG77" s="1"/>
  <c r="AG78" s="1"/>
  <c r="AF71"/>
  <c r="AF77" s="1"/>
  <c r="AF78" s="1"/>
  <c r="AE71"/>
  <c r="AE77" s="1"/>
  <c r="AE78" s="1"/>
  <c r="AD71"/>
  <c r="AD77" s="1"/>
  <c r="AD78" s="1"/>
  <c r="AC71"/>
  <c r="AC77" s="1"/>
  <c r="AC78" s="1"/>
  <c r="AB71"/>
  <c r="AB77" s="1"/>
  <c r="AB78" s="1"/>
  <c r="AA71"/>
  <c r="AA77" s="1"/>
  <c r="AA78" s="1"/>
  <c r="Z71"/>
  <c r="Z77" s="1"/>
  <c r="Z78" s="1"/>
  <c r="Y71"/>
  <c r="Y77" s="1"/>
  <c r="Y78" s="1"/>
  <c r="X71"/>
  <c r="X77" s="1"/>
  <c r="X78" s="1"/>
  <c r="W71"/>
  <c r="W77" s="1"/>
  <c r="W78" s="1"/>
  <c r="V71"/>
  <c r="V77" s="1"/>
  <c r="V78" s="1"/>
  <c r="U71"/>
  <c r="U77" s="1"/>
  <c r="U78" s="1"/>
  <c r="T71"/>
  <c r="T77" s="1"/>
  <c r="T78" s="1"/>
  <c r="S71"/>
  <c r="S77" s="1"/>
  <c r="S78" s="1"/>
  <c r="R71"/>
  <c r="R77" s="1"/>
  <c r="R78" s="1"/>
  <c r="Q71"/>
  <c r="Q77" s="1"/>
  <c r="Q78" s="1"/>
  <c r="P71"/>
  <c r="P77" s="1"/>
  <c r="P78" s="1"/>
  <c r="O71"/>
  <c r="O77" s="1"/>
  <c r="O78" s="1"/>
  <c r="N71"/>
  <c r="N77" s="1"/>
  <c r="N78" s="1"/>
  <c r="M71"/>
  <c r="M77" s="1"/>
  <c r="M78" s="1"/>
  <c r="L71"/>
  <c r="L77" s="1"/>
  <c r="L78" s="1"/>
  <c r="K71"/>
  <c r="K77" s="1"/>
  <c r="K78" s="1"/>
  <c r="J71"/>
  <c r="J77" s="1"/>
  <c r="J78" s="1"/>
  <c r="I71"/>
  <c r="I77" s="1"/>
  <c r="I78" s="1"/>
  <c r="H71"/>
  <c r="H77" s="1"/>
  <c r="H78" s="1"/>
  <c r="G71"/>
  <c r="G77" s="1"/>
  <c r="G78" s="1"/>
  <c r="F71"/>
  <c r="F77" s="1"/>
  <c r="F78" s="1"/>
  <c r="E71"/>
  <c r="E77" s="1"/>
  <c r="E78" s="1"/>
  <c r="D71"/>
  <c r="D77" s="1"/>
  <c r="D78" s="1"/>
  <c r="B71"/>
  <c r="BN77"/>
  <c r="BN78" s="1"/>
  <c r="BM77"/>
  <c r="BM78" s="1"/>
  <c r="BL77"/>
  <c r="BL78" s="1"/>
  <c r="BN59"/>
  <c r="BM59"/>
  <c r="BL59"/>
  <c r="BK59"/>
  <c r="BJ59"/>
  <c r="BI59"/>
  <c r="BH59"/>
  <c r="BG59"/>
  <c r="BF59"/>
  <c r="BE59"/>
  <c r="BD59"/>
  <c r="BC59"/>
  <c r="BB59"/>
  <c r="BA59"/>
  <c r="AZ59"/>
  <c r="AY59"/>
  <c r="AX59"/>
  <c r="AW59"/>
  <c r="AV59"/>
  <c r="AU59"/>
  <c r="AT59"/>
  <c r="AS59"/>
  <c r="AR59"/>
  <c r="AQ59"/>
  <c r="AP59"/>
  <c r="AO59"/>
  <c r="AN59"/>
  <c r="AM59"/>
  <c r="AL59"/>
  <c r="AK59"/>
  <c r="AJ59"/>
  <c r="AI59"/>
  <c r="AH59"/>
  <c r="AG59"/>
  <c r="AF59"/>
  <c r="AE59"/>
  <c r="AD59"/>
  <c r="AC59"/>
  <c r="AB59"/>
  <c r="AA59"/>
  <c r="Z59"/>
  <c r="Y59"/>
  <c r="X59"/>
  <c r="W59"/>
  <c r="V59"/>
  <c r="U59"/>
  <c r="T59"/>
  <c r="S59"/>
  <c r="R59"/>
  <c r="Q59"/>
  <c r="P59"/>
  <c r="O59"/>
  <c r="N59"/>
  <c r="M59"/>
  <c r="L59"/>
  <c r="K59"/>
  <c r="J59"/>
  <c r="I59"/>
  <c r="H59"/>
  <c r="G59"/>
  <c r="F59"/>
  <c r="E59"/>
  <c r="D59"/>
  <c r="B59"/>
  <c r="BN58"/>
  <c r="BM58"/>
  <c r="BL58"/>
  <c r="BK58"/>
  <c r="BJ58"/>
  <c r="BI58"/>
  <c r="BH58"/>
  <c r="BG58"/>
  <c r="BF58"/>
  <c r="BE58"/>
  <c r="BD58"/>
  <c r="BC58"/>
  <c r="BB58"/>
  <c r="BA58"/>
  <c r="AZ58"/>
  <c r="AY58"/>
  <c r="AX58"/>
  <c r="AW58"/>
  <c r="AV58"/>
  <c r="AU58"/>
  <c r="AT58"/>
  <c r="AS58"/>
  <c r="AR58"/>
  <c r="AQ58"/>
  <c r="AP58"/>
  <c r="AO58"/>
  <c r="AN58"/>
  <c r="AM58"/>
  <c r="AL58"/>
  <c r="AK58"/>
  <c r="AJ58"/>
  <c r="AI58"/>
  <c r="AH58"/>
  <c r="AG58"/>
  <c r="AF58"/>
  <c r="AE58"/>
  <c r="AD58"/>
  <c r="AC58"/>
  <c r="AB58"/>
  <c r="AA58"/>
  <c r="Z58"/>
  <c r="Y58"/>
  <c r="X58"/>
  <c r="W58"/>
  <c r="V58"/>
  <c r="U58"/>
  <c r="T58"/>
  <c r="S58"/>
  <c r="R58"/>
  <c r="Q58"/>
  <c r="P58"/>
  <c r="O58"/>
  <c r="N58"/>
  <c r="M58"/>
  <c r="L58"/>
  <c r="K58"/>
  <c r="J58"/>
  <c r="I58"/>
  <c r="H58"/>
  <c r="G58"/>
  <c r="F58"/>
  <c r="E58"/>
  <c r="D58"/>
  <c r="B58"/>
  <c r="BN57"/>
  <c r="BM57"/>
  <c r="BL57"/>
  <c r="BK57"/>
  <c r="BJ57"/>
  <c r="BI57"/>
  <c r="BH57"/>
  <c r="BG57"/>
  <c r="BF57"/>
  <c r="BE57"/>
  <c r="BD57"/>
  <c r="BC57"/>
  <c r="BB57"/>
  <c r="BA57"/>
  <c r="AZ57"/>
  <c r="AY57"/>
  <c r="AX57"/>
  <c r="AW57"/>
  <c r="AV57"/>
  <c r="AU57"/>
  <c r="AT57"/>
  <c r="AS57"/>
  <c r="AR57"/>
  <c r="AQ57"/>
  <c r="AP57"/>
  <c r="AO57"/>
  <c r="AN57"/>
  <c r="AM57"/>
  <c r="AL57"/>
  <c r="AK57"/>
  <c r="AJ57"/>
  <c r="AI57"/>
  <c r="AH57"/>
  <c r="AG57"/>
  <c r="AF57"/>
  <c r="AE57"/>
  <c r="AD57"/>
  <c r="AC57"/>
  <c r="AB57"/>
  <c r="AA57"/>
  <c r="Z57"/>
  <c r="Y57"/>
  <c r="X57"/>
  <c r="W57"/>
  <c r="V57"/>
  <c r="U57"/>
  <c r="T57"/>
  <c r="S57"/>
  <c r="R57"/>
  <c r="Q57"/>
  <c r="P57"/>
  <c r="O57"/>
  <c r="N57"/>
  <c r="M57"/>
  <c r="L57"/>
  <c r="K57"/>
  <c r="J57"/>
  <c r="I57"/>
  <c r="H57"/>
  <c r="G57"/>
  <c r="F57"/>
  <c r="E57"/>
  <c r="D57"/>
  <c r="B57"/>
  <c r="BN56"/>
  <c r="BM56"/>
  <c r="BL56"/>
  <c r="BK56"/>
  <c r="BJ56"/>
  <c r="BI56"/>
  <c r="BH56"/>
  <c r="BG56"/>
  <c r="BF56"/>
  <c r="BE56"/>
  <c r="BD56"/>
  <c r="BC56"/>
  <c r="BB56"/>
  <c r="BA56"/>
  <c r="AZ56"/>
  <c r="AY56"/>
  <c r="AX56"/>
  <c r="AW56"/>
  <c r="AV56"/>
  <c r="AU56"/>
  <c r="AT56"/>
  <c r="AS56"/>
  <c r="AR56"/>
  <c r="AQ56"/>
  <c r="AP56"/>
  <c r="AO56"/>
  <c r="AN56"/>
  <c r="AM56"/>
  <c r="AL56"/>
  <c r="AK56"/>
  <c r="AJ56"/>
  <c r="AI56"/>
  <c r="AH56"/>
  <c r="AG56"/>
  <c r="AF56"/>
  <c r="AE56"/>
  <c r="AD56"/>
  <c r="AC56"/>
  <c r="AB56"/>
  <c r="AA56"/>
  <c r="Z56"/>
  <c r="Y56"/>
  <c r="X56"/>
  <c r="W56"/>
  <c r="V56"/>
  <c r="U56"/>
  <c r="T56"/>
  <c r="S56"/>
  <c r="R56"/>
  <c r="Q56"/>
  <c r="P56"/>
  <c r="O56"/>
  <c r="N56"/>
  <c r="M56"/>
  <c r="L56"/>
  <c r="K56"/>
  <c r="J56"/>
  <c r="I56"/>
  <c r="H56"/>
  <c r="G56"/>
  <c r="F56"/>
  <c r="E56"/>
  <c r="D56"/>
  <c r="B56"/>
  <c r="BN55"/>
  <c r="BN60" s="1"/>
  <c r="BN61" s="1"/>
  <c r="BM55"/>
  <c r="BM60" s="1"/>
  <c r="BM61" s="1"/>
  <c r="BL55"/>
  <c r="BL60" s="1"/>
  <c r="BL61" s="1"/>
  <c r="BK55"/>
  <c r="BK60" s="1"/>
  <c r="BK61" s="1"/>
  <c r="BJ55"/>
  <c r="BJ60" s="1"/>
  <c r="BJ61" s="1"/>
  <c r="BI55"/>
  <c r="BI60" s="1"/>
  <c r="BI61" s="1"/>
  <c r="BH55"/>
  <c r="BH60" s="1"/>
  <c r="BH61" s="1"/>
  <c r="BG55"/>
  <c r="BG60" s="1"/>
  <c r="BG61" s="1"/>
  <c r="BF55"/>
  <c r="BF60" s="1"/>
  <c r="BF61" s="1"/>
  <c r="BE55"/>
  <c r="BE60" s="1"/>
  <c r="BE61" s="1"/>
  <c r="BD55"/>
  <c r="BD60" s="1"/>
  <c r="BD61" s="1"/>
  <c r="BC55"/>
  <c r="BC60" s="1"/>
  <c r="BC61" s="1"/>
  <c r="BB55"/>
  <c r="BB60" s="1"/>
  <c r="BB61" s="1"/>
  <c r="BA55"/>
  <c r="BA60" s="1"/>
  <c r="BA61" s="1"/>
  <c r="AZ55"/>
  <c r="AZ60" s="1"/>
  <c r="AZ61" s="1"/>
  <c r="AY55"/>
  <c r="AY60" s="1"/>
  <c r="AY61" s="1"/>
  <c r="AX55"/>
  <c r="AX60" s="1"/>
  <c r="AX61" s="1"/>
  <c r="AW55"/>
  <c r="AW60" s="1"/>
  <c r="AW61" s="1"/>
  <c r="AV55"/>
  <c r="AV60" s="1"/>
  <c r="AV61" s="1"/>
  <c r="AU55"/>
  <c r="AU60" s="1"/>
  <c r="AU61" s="1"/>
  <c r="AT55"/>
  <c r="AT60" s="1"/>
  <c r="AT61" s="1"/>
  <c r="AS55"/>
  <c r="AS60" s="1"/>
  <c r="AS61" s="1"/>
  <c r="AR55"/>
  <c r="AR60" s="1"/>
  <c r="AR61" s="1"/>
  <c r="AQ55"/>
  <c r="AQ60" s="1"/>
  <c r="AQ61" s="1"/>
  <c r="AP55"/>
  <c r="AP60" s="1"/>
  <c r="AP61" s="1"/>
  <c r="AO55"/>
  <c r="AO60" s="1"/>
  <c r="AO61" s="1"/>
  <c r="AN55"/>
  <c r="AN60" s="1"/>
  <c r="AN61" s="1"/>
  <c r="AM55"/>
  <c r="AM60" s="1"/>
  <c r="AM61" s="1"/>
  <c r="AL55"/>
  <c r="AL60" s="1"/>
  <c r="AL61" s="1"/>
  <c r="AK55"/>
  <c r="AK60" s="1"/>
  <c r="AK61" s="1"/>
  <c r="AJ55"/>
  <c r="AJ60" s="1"/>
  <c r="AJ61" s="1"/>
  <c r="AI55"/>
  <c r="AI60" s="1"/>
  <c r="AI61" s="1"/>
  <c r="AH55"/>
  <c r="AH60" s="1"/>
  <c r="AH61" s="1"/>
  <c r="AG55"/>
  <c r="AG60" s="1"/>
  <c r="AG61" s="1"/>
  <c r="AF55"/>
  <c r="AF60" s="1"/>
  <c r="AF61" s="1"/>
  <c r="AE55"/>
  <c r="AE60" s="1"/>
  <c r="AE61" s="1"/>
  <c r="AD55"/>
  <c r="AD60" s="1"/>
  <c r="AD61" s="1"/>
  <c r="AC55"/>
  <c r="AC60" s="1"/>
  <c r="AC61" s="1"/>
  <c r="AB55"/>
  <c r="AB60" s="1"/>
  <c r="AB61" s="1"/>
  <c r="AA55"/>
  <c r="AA60" s="1"/>
  <c r="AA61" s="1"/>
  <c r="Z55"/>
  <c r="Z60" s="1"/>
  <c r="Z61" s="1"/>
  <c r="Y55"/>
  <c r="Y60" s="1"/>
  <c r="Y61" s="1"/>
  <c r="X55"/>
  <c r="X60" s="1"/>
  <c r="X61" s="1"/>
  <c r="W55"/>
  <c r="W60" s="1"/>
  <c r="W61" s="1"/>
  <c r="V55"/>
  <c r="V60" s="1"/>
  <c r="V61" s="1"/>
  <c r="U55"/>
  <c r="U60" s="1"/>
  <c r="U61" s="1"/>
  <c r="T55"/>
  <c r="T60" s="1"/>
  <c r="T61" s="1"/>
  <c r="S55"/>
  <c r="S60" s="1"/>
  <c r="S61" s="1"/>
  <c r="R55"/>
  <c r="R60" s="1"/>
  <c r="R61" s="1"/>
  <c r="Q55"/>
  <c r="Q60" s="1"/>
  <c r="Q61" s="1"/>
  <c r="P55"/>
  <c r="P60" s="1"/>
  <c r="P61" s="1"/>
  <c r="O55"/>
  <c r="O60" s="1"/>
  <c r="O61" s="1"/>
  <c r="N55"/>
  <c r="N60" s="1"/>
  <c r="N61" s="1"/>
  <c r="M55"/>
  <c r="M60" s="1"/>
  <c r="M61" s="1"/>
  <c r="L55"/>
  <c r="L60" s="1"/>
  <c r="L61" s="1"/>
  <c r="K55"/>
  <c r="K60" s="1"/>
  <c r="K61" s="1"/>
  <c r="J55"/>
  <c r="J60" s="1"/>
  <c r="J61" s="1"/>
  <c r="I55"/>
  <c r="I60" s="1"/>
  <c r="I61" s="1"/>
  <c r="H55"/>
  <c r="H60" s="1"/>
  <c r="H61" s="1"/>
  <c r="G55"/>
  <c r="G60" s="1"/>
  <c r="G61" s="1"/>
  <c r="F55"/>
  <c r="E55"/>
  <c r="E60" s="1"/>
  <c r="E61" s="1"/>
  <c r="D55"/>
  <c r="D60" s="1"/>
  <c r="D61" s="1"/>
  <c r="C55"/>
  <c r="B55"/>
  <c r="BN63"/>
  <c r="BN64" s="1"/>
  <c r="BL63"/>
  <c r="BL64" s="1"/>
  <c r="BJ63"/>
  <c r="BJ64" s="1"/>
  <c r="BH63"/>
  <c r="BH64" s="1"/>
  <c r="BF63"/>
  <c r="BF64" s="1"/>
  <c r="BD63"/>
  <c r="BD64" s="1"/>
  <c r="BB63"/>
  <c r="BB64" s="1"/>
  <c r="AZ63"/>
  <c r="AZ64" s="1"/>
  <c r="AX63"/>
  <c r="AX64" s="1"/>
  <c r="AV63"/>
  <c r="AV64" s="1"/>
  <c r="AT63"/>
  <c r="AT64" s="1"/>
  <c r="AR63"/>
  <c r="AR64" s="1"/>
  <c r="AP63"/>
  <c r="AP64" s="1"/>
  <c r="AN63"/>
  <c r="AN64" s="1"/>
  <c r="AL63"/>
  <c r="AL64" s="1"/>
  <c r="AJ63"/>
  <c r="AJ64" s="1"/>
  <c r="AH63"/>
  <c r="AH64" s="1"/>
  <c r="AF63"/>
  <c r="AF64" s="1"/>
  <c r="AD63"/>
  <c r="AD64" s="1"/>
  <c r="AB63"/>
  <c r="AB64" s="1"/>
  <c r="Z63"/>
  <c r="Z64" s="1"/>
  <c r="X63"/>
  <c r="X64" s="1"/>
  <c r="V63"/>
  <c r="V64" s="1"/>
  <c r="T63"/>
  <c r="T64" s="1"/>
  <c r="R63"/>
  <c r="R64" s="1"/>
  <c r="P63"/>
  <c r="P64" s="1"/>
  <c r="N63"/>
  <c r="N64" s="1"/>
  <c r="L63"/>
  <c r="L64" s="1"/>
  <c r="J63"/>
  <c r="J64" s="1"/>
  <c r="H63"/>
  <c r="H64" s="1"/>
  <c r="F63"/>
  <c r="F64" s="1"/>
  <c r="D63"/>
  <c r="D64" s="1"/>
  <c r="BN31"/>
  <c r="BM31"/>
  <c r="BL31"/>
  <c r="BL32" s="1"/>
  <c r="BL33" i="5" s="1"/>
  <c r="BK31" i="4"/>
  <c r="BJ31"/>
  <c r="BI31"/>
  <c r="BH31"/>
  <c r="BH32" s="1"/>
  <c r="BH33" i="5" s="1"/>
  <c r="BG31" i="4"/>
  <c r="BF31"/>
  <c r="BE31"/>
  <c r="BD31"/>
  <c r="BD32" s="1"/>
  <c r="BD33" i="5" s="1"/>
  <c r="BC31" i="4"/>
  <c r="BB31"/>
  <c r="BA31"/>
  <c r="AZ31"/>
  <c r="AZ32" s="1"/>
  <c r="AZ33" i="5" s="1"/>
  <c r="AY31" i="4"/>
  <c r="AX31"/>
  <c r="AW31"/>
  <c r="AV31"/>
  <c r="AV32" s="1"/>
  <c r="AV33" i="5" s="1"/>
  <c r="AU31" i="4"/>
  <c r="AT31"/>
  <c r="AS31"/>
  <c r="AR31"/>
  <c r="AR32" s="1"/>
  <c r="AR33" i="5" s="1"/>
  <c r="AQ31" i="4"/>
  <c r="AP31"/>
  <c r="AO31"/>
  <c r="AN31"/>
  <c r="AN32" s="1"/>
  <c r="AN33" i="5" s="1"/>
  <c r="AM31" i="4"/>
  <c r="AL31"/>
  <c r="AK31"/>
  <c r="AJ31"/>
  <c r="AJ32" s="1"/>
  <c r="AJ33" i="5" s="1"/>
  <c r="AI31" i="4"/>
  <c r="AH31"/>
  <c r="AG31"/>
  <c r="AF31"/>
  <c r="AF32" s="1"/>
  <c r="AF33" i="5" s="1"/>
  <c r="AE31" i="4"/>
  <c r="AD31"/>
  <c r="AC31"/>
  <c r="AB31"/>
  <c r="AB32" s="1"/>
  <c r="AB33" i="5" s="1"/>
  <c r="AA31" i="4"/>
  <c r="Z31"/>
  <c r="Y31"/>
  <c r="V31"/>
  <c r="U31"/>
  <c r="T31"/>
  <c r="S31"/>
  <c r="S32" s="1"/>
  <c r="S33" i="5" s="1"/>
  <c r="R31" i="4"/>
  <c r="Q31"/>
  <c r="P31"/>
  <c r="O31"/>
  <c r="O32" s="1"/>
  <c r="O33" i="5" s="1"/>
  <c r="N31" i="4"/>
  <c r="M31"/>
  <c r="L31"/>
  <c r="K31"/>
  <c r="K32" s="1"/>
  <c r="K33" i="5" s="1"/>
  <c r="J31" i="4"/>
  <c r="I31"/>
  <c r="H31"/>
  <c r="G31"/>
  <c r="G32" s="1"/>
  <c r="G33" i="5" s="1"/>
  <c r="F31" i="4"/>
  <c r="E31"/>
  <c r="D31"/>
  <c r="C26"/>
  <c r="C21"/>
  <c r="C9"/>
  <c r="BN7"/>
  <c r="BN53" s="1"/>
  <c r="BM7"/>
  <c r="BM53" s="1"/>
  <c r="BL7"/>
  <c r="BL53" s="1"/>
  <c r="BK7"/>
  <c r="BK53" s="1"/>
  <c r="BJ7"/>
  <c r="BJ53" s="1"/>
  <c r="BI7"/>
  <c r="BI53" s="1"/>
  <c r="BH7"/>
  <c r="BH53" s="1"/>
  <c r="BG7"/>
  <c r="BG53" s="1"/>
  <c r="BF7"/>
  <c r="BF53" s="1"/>
  <c r="BE7"/>
  <c r="BE53" s="1"/>
  <c r="BD7"/>
  <c r="BD53" s="1"/>
  <c r="BC7"/>
  <c r="BC53" s="1"/>
  <c r="BB7"/>
  <c r="BB53" s="1"/>
  <c r="BA7"/>
  <c r="BA53" s="1"/>
  <c r="AZ7"/>
  <c r="AZ53" s="1"/>
  <c r="AY7"/>
  <c r="AY53" s="1"/>
  <c r="AX7"/>
  <c r="AX53" s="1"/>
  <c r="AW7"/>
  <c r="AW53" s="1"/>
  <c r="AV7"/>
  <c r="AV53" s="1"/>
  <c r="AU7"/>
  <c r="AU53" s="1"/>
  <c r="AT7"/>
  <c r="AT53" s="1"/>
  <c r="AS7"/>
  <c r="AS53" s="1"/>
  <c r="AR7"/>
  <c r="AR53" s="1"/>
  <c r="AQ7"/>
  <c r="AQ53" s="1"/>
  <c r="AP7"/>
  <c r="AP53" s="1"/>
  <c r="AO7"/>
  <c r="AO53" s="1"/>
  <c r="AN7"/>
  <c r="AN53" s="1"/>
  <c r="AM7"/>
  <c r="AM53" s="1"/>
  <c r="AL7"/>
  <c r="AL53" s="1"/>
  <c r="AK7"/>
  <c r="AK53" s="1"/>
  <c r="AJ7"/>
  <c r="AJ53" s="1"/>
  <c r="AI7"/>
  <c r="AI53" s="1"/>
  <c r="AH7"/>
  <c r="AH53" s="1"/>
  <c r="AG7"/>
  <c r="AG53" s="1"/>
  <c r="AF7"/>
  <c r="AF53" s="1"/>
  <c r="AE7"/>
  <c r="AE53" s="1"/>
  <c r="AD7"/>
  <c r="AD53" s="1"/>
  <c r="AC7"/>
  <c r="AC53" s="1"/>
  <c r="AB7"/>
  <c r="AB53" s="1"/>
  <c r="AA7"/>
  <c r="AA53" s="1"/>
  <c r="Z7"/>
  <c r="Z53" s="1"/>
  <c r="Y7"/>
  <c r="Y53" s="1"/>
  <c r="X7"/>
  <c r="X53" s="1"/>
  <c r="W7"/>
  <c r="W53" s="1"/>
  <c r="V7"/>
  <c r="V53" s="1"/>
  <c r="U7"/>
  <c r="U53" s="1"/>
  <c r="T7"/>
  <c r="T53" s="1"/>
  <c r="S7"/>
  <c r="S53" s="1"/>
  <c r="R7"/>
  <c r="R53" s="1"/>
  <c r="Q7"/>
  <c r="Q53" s="1"/>
  <c r="P7"/>
  <c r="P53" s="1"/>
  <c r="O7"/>
  <c r="O53" s="1"/>
  <c r="N7"/>
  <c r="N53" s="1"/>
  <c r="M7"/>
  <c r="M53" s="1"/>
  <c r="L7"/>
  <c r="L53" s="1"/>
  <c r="K7"/>
  <c r="K53" s="1"/>
  <c r="J7"/>
  <c r="J53" s="1"/>
  <c r="I7"/>
  <c r="I53" s="1"/>
  <c r="H7"/>
  <c r="H53" s="1"/>
  <c r="G7"/>
  <c r="G53" s="1"/>
  <c r="F7"/>
  <c r="F53" s="1"/>
  <c r="E7"/>
  <c r="E53" s="1"/>
  <c r="D7"/>
  <c r="D53" s="1"/>
  <c r="AV77" l="1"/>
  <c r="AV78" s="1"/>
  <c r="M110"/>
  <c r="M111" s="1"/>
  <c r="AB80" i="5"/>
  <c r="AB81" s="1"/>
  <c r="L80"/>
  <c r="L81" s="1"/>
  <c r="AR80"/>
  <c r="AR81" s="1"/>
  <c r="I97"/>
  <c r="I98" s="1"/>
  <c r="Q97"/>
  <c r="Q98" s="1"/>
  <c r="Y97"/>
  <c r="Y98" s="1"/>
  <c r="AG97"/>
  <c r="AG98" s="1"/>
  <c r="AO97"/>
  <c r="AO98" s="1"/>
  <c r="AW97"/>
  <c r="AW98" s="1"/>
  <c r="BE97"/>
  <c r="BE98" s="1"/>
  <c r="BM97"/>
  <c r="BM98" s="1"/>
  <c r="D115"/>
  <c r="D116" s="1"/>
  <c r="L115"/>
  <c r="L116" s="1"/>
  <c r="T115"/>
  <c r="T116" s="1"/>
  <c r="AB115"/>
  <c r="AB116" s="1"/>
  <c r="AJ115"/>
  <c r="AJ116" s="1"/>
  <c r="AR115"/>
  <c r="AR116" s="1"/>
  <c r="AZ115"/>
  <c r="AZ116" s="1"/>
  <c r="BH115"/>
  <c r="BH116" s="1"/>
  <c r="BH80"/>
  <c r="BH81" s="1"/>
  <c r="R80"/>
  <c r="R81" s="1"/>
  <c r="AX80"/>
  <c r="AX81" s="1"/>
  <c r="BN80"/>
  <c r="BN81" s="1"/>
  <c r="BN32" i="4"/>
  <c r="Y32"/>
  <c r="AG32"/>
  <c r="AG33" i="5" s="1"/>
  <c r="AO32" i="4"/>
  <c r="AW32"/>
  <c r="BE32"/>
  <c r="BE33" i="5" s="1"/>
  <c r="BM32" i="4"/>
  <c r="N110"/>
  <c r="N111" s="1"/>
  <c r="AH32"/>
  <c r="F32"/>
  <c r="Z32"/>
  <c r="N32"/>
  <c r="V32"/>
  <c r="E32"/>
  <c r="M32"/>
  <c r="U32"/>
  <c r="U47" s="1"/>
  <c r="AE32"/>
  <c r="AM32"/>
  <c r="AU32"/>
  <c r="BC32"/>
  <c r="BK32"/>
  <c r="AU94"/>
  <c r="AU95" s="1"/>
  <c r="AT110"/>
  <c r="AT111" s="1"/>
  <c r="BB110"/>
  <c r="BB111" s="1"/>
  <c r="AP32"/>
  <c r="D32"/>
  <c r="D33" i="5" s="1"/>
  <c r="T32" i="4"/>
  <c r="AL32"/>
  <c r="BJ32"/>
  <c r="H32"/>
  <c r="BF32"/>
  <c r="L32"/>
  <c r="AD32"/>
  <c r="AD33" i="5" s="1"/>
  <c r="AT32" i="4"/>
  <c r="BB32"/>
  <c r="AC32"/>
  <c r="AK32"/>
  <c r="AS32"/>
  <c r="BA32"/>
  <c r="BI32"/>
  <c r="AX32"/>
  <c r="J32"/>
  <c r="P32"/>
  <c r="R32"/>
  <c r="I32"/>
  <c r="Q32"/>
  <c r="AA32"/>
  <c r="AI32"/>
  <c r="AQ32"/>
  <c r="AY32"/>
  <c r="BG32"/>
  <c r="F60"/>
  <c r="F61" s="1"/>
  <c r="F65" s="1"/>
  <c r="AH80" i="5"/>
  <c r="AH81" s="1"/>
  <c r="E97"/>
  <c r="E98" s="1"/>
  <c r="M97"/>
  <c r="M98" s="1"/>
  <c r="U97"/>
  <c r="U98" s="1"/>
  <c r="AC97"/>
  <c r="AC98" s="1"/>
  <c r="AK97"/>
  <c r="AK98" s="1"/>
  <c r="AS97"/>
  <c r="AS98" s="1"/>
  <c r="BA97"/>
  <c r="BA98" s="1"/>
  <c r="BI97"/>
  <c r="BI98" s="1"/>
  <c r="K61"/>
  <c r="K62" s="1"/>
  <c r="S61"/>
  <c r="S62" s="1"/>
  <c r="AA61"/>
  <c r="AA62" s="1"/>
  <c r="AI61"/>
  <c r="AI62" s="1"/>
  <c r="AQ61"/>
  <c r="AQ62" s="1"/>
  <c r="AY61"/>
  <c r="AY62" s="1"/>
  <c r="BG61"/>
  <c r="BG62" s="1"/>
  <c r="H80"/>
  <c r="H81" s="1"/>
  <c r="P80"/>
  <c r="P81" s="1"/>
  <c r="X80"/>
  <c r="X81" s="1"/>
  <c r="AF80"/>
  <c r="AF81" s="1"/>
  <c r="AN80"/>
  <c r="AN81" s="1"/>
  <c r="AV80"/>
  <c r="AV81" s="1"/>
  <c r="BD80"/>
  <c r="BD81" s="1"/>
  <c r="BL80"/>
  <c r="BL81" s="1"/>
  <c r="J80"/>
  <c r="J81" s="1"/>
  <c r="Z80"/>
  <c r="Z81" s="1"/>
  <c r="AP80"/>
  <c r="AP81" s="1"/>
  <c r="BF80"/>
  <c r="BF81" s="1"/>
  <c r="V97"/>
  <c r="V98" s="1"/>
  <c r="AD97"/>
  <c r="AD98" s="1"/>
  <c r="AL97"/>
  <c r="AL98" s="1"/>
  <c r="AT97"/>
  <c r="AT98" s="1"/>
  <c r="BB97"/>
  <c r="BB98" s="1"/>
  <c r="BJ97"/>
  <c r="BJ98" s="1"/>
  <c r="I115"/>
  <c r="I116" s="1"/>
  <c r="Q115"/>
  <c r="Q116" s="1"/>
  <c r="Y115"/>
  <c r="Y116" s="1"/>
  <c r="AG115"/>
  <c r="AG116" s="1"/>
  <c r="AO115"/>
  <c r="AO116" s="1"/>
  <c r="AW115"/>
  <c r="AW116" s="1"/>
  <c r="BE115"/>
  <c r="BE116" s="1"/>
  <c r="BM115"/>
  <c r="BM116" s="1"/>
  <c r="BL94" i="4"/>
  <c r="BL95" s="1"/>
  <c r="K80" i="5"/>
  <c r="K81" s="1"/>
  <c r="S80"/>
  <c r="S81" s="1"/>
  <c r="AA80"/>
  <c r="AA81" s="1"/>
  <c r="AI80"/>
  <c r="AI81" s="1"/>
  <c r="AQ80"/>
  <c r="AQ81" s="1"/>
  <c r="AY80"/>
  <c r="AY81" s="1"/>
  <c r="BG80"/>
  <c r="BG81" s="1"/>
  <c r="D80"/>
  <c r="D81" s="1"/>
  <c r="T80"/>
  <c r="T81" s="1"/>
  <c r="AJ80"/>
  <c r="AJ81" s="1"/>
  <c r="AZ80"/>
  <c r="AZ81" s="1"/>
  <c r="F80"/>
  <c r="F81" s="1"/>
  <c r="N80"/>
  <c r="N81" s="1"/>
  <c r="V80"/>
  <c r="V81" s="1"/>
  <c r="AD80"/>
  <c r="AD81" s="1"/>
  <c r="AL80"/>
  <c r="AL81" s="1"/>
  <c r="AT80"/>
  <c r="AT81" s="1"/>
  <c r="BB80"/>
  <c r="BB81" s="1"/>
  <c r="BJ80"/>
  <c r="BJ81" s="1"/>
  <c r="E80"/>
  <c r="E81" s="1"/>
  <c r="M80"/>
  <c r="M81" s="1"/>
  <c r="U80"/>
  <c r="U81" s="1"/>
  <c r="AC80"/>
  <c r="AC81" s="1"/>
  <c r="AK80"/>
  <c r="AK81" s="1"/>
  <c r="AS80"/>
  <c r="AS81" s="1"/>
  <c r="BA80"/>
  <c r="BA81" s="1"/>
  <c r="BI80"/>
  <c r="BI81" s="1"/>
  <c r="K97"/>
  <c r="K98" s="1"/>
  <c r="S97"/>
  <c r="S98" s="1"/>
  <c r="AA97"/>
  <c r="AA98" s="1"/>
  <c r="AI97"/>
  <c r="AI98" s="1"/>
  <c r="AQ97"/>
  <c r="AQ98" s="1"/>
  <c r="AY97"/>
  <c r="AY98" s="1"/>
  <c r="BG97"/>
  <c r="BG98" s="1"/>
  <c r="F115"/>
  <c r="F116" s="1"/>
  <c r="N115"/>
  <c r="N116" s="1"/>
  <c r="V115"/>
  <c r="V116" s="1"/>
  <c r="AD115"/>
  <c r="AD116" s="1"/>
  <c r="AL115"/>
  <c r="AL116" s="1"/>
  <c r="AT115"/>
  <c r="AT116" s="1"/>
  <c r="BB115"/>
  <c r="BB116" s="1"/>
  <c r="BJ115"/>
  <c r="BJ116" s="1"/>
  <c r="AL48"/>
  <c r="AT48"/>
  <c r="BB48"/>
  <c r="BJ47"/>
  <c r="G61"/>
  <c r="G62" s="1"/>
  <c r="O61"/>
  <c r="O62" s="1"/>
  <c r="W61"/>
  <c r="W62" s="1"/>
  <c r="AE61"/>
  <c r="AE62" s="1"/>
  <c r="AM61"/>
  <c r="AM62" s="1"/>
  <c r="AU61"/>
  <c r="AU62" s="1"/>
  <c r="BC61"/>
  <c r="BC62" s="1"/>
  <c r="BK61"/>
  <c r="BK62" s="1"/>
  <c r="R97"/>
  <c r="R98" s="1"/>
  <c r="Z97"/>
  <c r="Z98" s="1"/>
  <c r="AH97"/>
  <c r="AH98" s="1"/>
  <c r="AP97"/>
  <c r="AP98" s="1"/>
  <c r="AX97"/>
  <c r="AX98" s="1"/>
  <c r="BF97"/>
  <c r="BF98" s="1"/>
  <c r="BN97"/>
  <c r="BN98" s="1"/>
  <c r="E115"/>
  <c r="E116" s="1"/>
  <c r="M115"/>
  <c r="M116" s="1"/>
  <c r="U115"/>
  <c r="U116" s="1"/>
  <c r="AC115"/>
  <c r="AC116" s="1"/>
  <c r="AK115"/>
  <c r="AK116" s="1"/>
  <c r="AS115"/>
  <c r="AS116" s="1"/>
  <c r="BA115"/>
  <c r="BA116" s="1"/>
  <c r="BI115"/>
  <c r="BI116" s="1"/>
  <c r="AJ48"/>
  <c r="AR48"/>
  <c r="AZ48"/>
  <c r="BH47"/>
  <c r="E61"/>
  <c r="E62" s="1"/>
  <c r="M61"/>
  <c r="M62" s="1"/>
  <c r="U61"/>
  <c r="U62" s="1"/>
  <c r="AC61"/>
  <c r="AC62" s="1"/>
  <c r="AK61"/>
  <c r="AK62" s="1"/>
  <c r="AS61"/>
  <c r="AS62" s="1"/>
  <c r="BA61"/>
  <c r="BA62" s="1"/>
  <c r="BI61"/>
  <c r="BI62" s="1"/>
  <c r="X97"/>
  <c r="X98" s="1"/>
  <c r="AF97"/>
  <c r="AF98" s="1"/>
  <c r="AN97"/>
  <c r="AN98" s="1"/>
  <c r="AV97"/>
  <c r="AV98" s="1"/>
  <c r="BD97"/>
  <c r="BD98" s="1"/>
  <c r="BL97"/>
  <c r="BL98" s="1"/>
  <c r="K115"/>
  <c r="K116" s="1"/>
  <c r="S115"/>
  <c r="S116" s="1"/>
  <c r="AA115"/>
  <c r="AA116" s="1"/>
  <c r="AI115"/>
  <c r="AI116" s="1"/>
  <c r="AQ115"/>
  <c r="AQ116" s="1"/>
  <c r="AY115"/>
  <c r="AY116" s="1"/>
  <c r="BG115"/>
  <c r="BG116" s="1"/>
  <c r="I80"/>
  <c r="I81" s="1"/>
  <c r="Q80"/>
  <c r="Q81" s="1"/>
  <c r="Y80"/>
  <c r="Y81" s="1"/>
  <c r="AG80"/>
  <c r="AG81" s="1"/>
  <c r="AO80"/>
  <c r="AO81" s="1"/>
  <c r="AW80"/>
  <c r="AW81" s="1"/>
  <c r="BE80"/>
  <c r="BE81" s="1"/>
  <c r="BM80"/>
  <c r="BM81" s="1"/>
  <c r="G97"/>
  <c r="G98" s="1"/>
  <c r="O97"/>
  <c r="O98" s="1"/>
  <c r="W97"/>
  <c r="W98" s="1"/>
  <c r="AE97"/>
  <c r="AE98" s="1"/>
  <c r="AM97"/>
  <c r="AM98" s="1"/>
  <c r="AU97"/>
  <c r="AU98" s="1"/>
  <c r="BC97"/>
  <c r="BC98" s="1"/>
  <c r="BK97"/>
  <c r="BK98" s="1"/>
  <c r="J115"/>
  <c r="J116" s="1"/>
  <c r="R115"/>
  <c r="R116" s="1"/>
  <c r="Z115"/>
  <c r="Z116" s="1"/>
  <c r="AH115"/>
  <c r="AH116" s="1"/>
  <c r="AP115"/>
  <c r="AP116" s="1"/>
  <c r="AX115"/>
  <c r="AX116" s="1"/>
  <c r="BF115"/>
  <c r="BF116" s="1"/>
  <c r="BN115"/>
  <c r="BN116" s="1"/>
  <c r="AH48"/>
  <c r="AP48"/>
  <c r="AX48"/>
  <c r="BF48"/>
  <c r="BN47"/>
  <c r="G80"/>
  <c r="G81" s="1"/>
  <c r="O80"/>
  <c r="O81" s="1"/>
  <c r="W80"/>
  <c r="W81" s="1"/>
  <c r="AE80"/>
  <c r="AE81" s="1"/>
  <c r="AM80"/>
  <c r="AM81" s="1"/>
  <c r="AU80"/>
  <c r="AU81" s="1"/>
  <c r="BC80"/>
  <c r="BC81" s="1"/>
  <c r="BK80"/>
  <c r="BK81" s="1"/>
  <c r="H115"/>
  <c r="H116" s="1"/>
  <c r="P115"/>
  <c r="P116" s="1"/>
  <c r="X115"/>
  <c r="X116" s="1"/>
  <c r="AF115"/>
  <c r="AF116" s="1"/>
  <c r="AN115"/>
  <c r="AN116" s="1"/>
  <c r="AV115"/>
  <c r="AV116" s="1"/>
  <c r="BD115"/>
  <c r="BD116" s="1"/>
  <c r="BL115"/>
  <c r="BL116" s="1"/>
  <c r="AF48"/>
  <c r="AN48"/>
  <c r="AV48"/>
  <c r="BD48"/>
  <c r="BL47"/>
  <c r="I61"/>
  <c r="I62" s="1"/>
  <c r="Q61"/>
  <c r="Q62" s="1"/>
  <c r="Y61"/>
  <c r="Y62" s="1"/>
  <c r="AG61"/>
  <c r="AG62" s="1"/>
  <c r="AO61"/>
  <c r="AO62" s="1"/>
  <c r="AW61"/>
  <c r="AW62" s="1"/>
  <c r="BE61"/>
  <c r="BE62" s="1"/>
  <c r="BM61"/>
  <c r="BM62" s="1"/>
  <c r="T97"/>
  <c r="T98" s="1"/>
  <c r="AB97"/>
  <c r="AB98" s="1"/>
  <c r="AJ97"/>
  <c r="AJ98" s="1"/>
  <c r="AR97"/>
  <c r="AR98" s="1"/>
  <c r="AZ97"/>
  <c r="AZ98" s="1"/>
  <c r="BH97"/>
  <c r="BH98" s="1"/>
  <c r="G115"/>
  <c r="G116" s="1"/>
  <c r="O115"/>
  <c r="O116" s="1"/>
  <c r="W115"/>
  <c r="W116" s="1"/>
  <c r="AE115"/>
  <c r="AE116" s="1"/>
  <c r="AM115"/>
  <c r="AM116" s="1"/>
  <c r="AU115"/>
  <c r="AU116" s="1"/>
  <c r="BC115"/>
  <c r="BC116" s="1"/>
  <c r="BK115"/>
  <c r="BK116" s="1"/>
  <c r="D46" i="4"/>
  <c r="L46"/>
  <c r="T46"/>
  <c r="AB46"/>
  <c r="AJ46"/>
  <c r="AR46"/>
  <c r="AZ46"/>
  <c r="BH46"/>
  <c r="X48"/>
  <c r="H46"/>
  <c r="P46"/>
  <c r="X46"/>
  <c r="AF46"/>
  <c r="AN46"/>
  <c r="AV46"/>
  <c r="BD46"/>
  <c r="BL46"/>
  <c r="F46"/>
  <c r="J46"/>
  <c r="N46"/>
  <c r="R46"/>
  <c r="V46"/>
  <c r="Z46"/>
  <c r="AD46"/>
  <c r="AH46"/>
  <c r="AL46"/>
  <c r="AP46"/>
  <c r="AT46"/>
  <c r="AX46"/>
  <c r="BB46"/>
  <c r="BF46"/>
  <c r="BJ46"/>
  <c r="BN46"/>
  <c r="D61" i="5"/>
  <c r="D62" s="1"/>
  <c r="F61"/>
  <c r="F62" s="1"/>
  <c r="H61"/>
  <c r="H62" s="1"/>
  <c r="J61"/>
  <c r="J62" s="1"/>
  <c r="L61"/>
  <c r="L62" s="1"/>
  <c r="N61"/>
  <c r="N62" s="1"/>
  <c r="P61"/>
  <c r="P62" s="1"/>
  <c r="R61"/>
  <c r="R62" s="1"/>
  <c r="T61"/>
  <c r="T62" s="1"/>
  <c r="V61"/>
  <c r="V62" s="1"/>
  <c r="X61"/>
  <c r="X62" s="1"/>
  <c r="Z61"/>
  <c r="Z62" s="1"/>
  <c r="AB61"/>
  <c r="AB62" s="1"/>
  <c r="AD61"/>
  <c r="AD62" s="1"/>
  <c r="AF61"/>
  <c r="AF62" s="1"/>
  <c r="AH61"/>
  <c r="AH62" s="1"/>
  <c r="AJ61"/>
  <c r="AJ62" s="1"/>
  <c r="AL61"/>
  <c r="AL62" s="1"/>
  <c r="AN61"/>
  <c r="AN62" s="1"/>
  <c r="AP61"/>
  <c r="AP62" s="1"/>
  <c r="AR61"/>
  <c r="AR62" s="1"/>
  <c r="AT61"/>
  <c r="AT62" s="1"/>
  <c r="AV61"/>
  <c r="AV62" s="1"/>
  <c r="AX61"/>
  <c r="AX62" s="1"/>
  <c r="AZ61"/>
  <c r="AZ62" s="1"/>
  <c r="BB61"/>
  <c r="BB62" s="1"/>
  <c r="BD61"/>
  <c r="BD62" s="1"/>
  <c r="BF61"/>
  <c r="BF62" s="1"/>
  <c r="BH61"/>
  <c r="BH62" s="1"/>
  <c r="BJ61"/>
  <c r="BJ62" s="1"/>
  <c r="BL61"/>
  <c r="BL62" s="1"/>
  <c r="BN61"/>
  <c r="BN62" s="1"/>
  <c r="D97"/>
  <c r="D98" s="1"/>
  <c r="F97"/>
  <c r="F98" s="1"/>
  <c r="H97"/>
  <c r="H98" s="1"/>
  <c r="J97"/>
  <c r="J98" s="1"/>
  <c r="L97"/>
  <c r="L98" s="1"/>
  <c r="N97"/>
  <c r="N98" s="1"/>
  <c r="P97"/>
  <c r="P98" s="1"/>
  <c r="D108"/>
  <c r="D91"/>
  <c r="D71"/>
  <c r="F108"/>
  <c r="F91"/>
  <c r="F71"/>
  <c r="H108"/>
  <c r="H91"/>
  <c r="H71"/>
  <c r="J108"/>
  <c r="J91"/>
  <c r="J71"/>
  <c r="L108"/>
  <c r="L91"/>
  <c r="L71"/>
  <c r="N108"/>
  <c r="N91"/>
  <c r="N71"/>
  <c r="P108"/>
  <c r="P91"/>
  <c r="P71"/>
  <c r="R108"/>
  <c r="R91"/>
  <c r="R71"/>
  <c r="T108"/>
  <c r="T91"/>
  <c r="T71"/>
  <c r="V108"/>
  <c r="V91"/>
  <c r="V71"/>
  <c r="X108"/>
  <c r="X91"/>
  <c r="X71"/>
  <c r="Z108"/>
  <c r="Z91"/>
  <c r="Z71"/>
  <c r="AB108"/>
  <c r="AB91"/>
  <c r="AB71"/>
  <c r="AD108"/>
  <c r="AD91"/>
  <c r="AD71"/>
  <c r="AF108"/>
  <c r="AF91"/>
  <c r="AF71"/>
  <c r="AH108"/>
  <c r="AH91"/>
  <c r="AH71"/>
  <c r="AJ108"/>
  <c r="AJ91"/>
  <c r="AJ71"/>
  <c r="AL108"/>
  <c r="AL91"/>
  <c r="AL71"/>
  <c r="AN108"/>
  <c r="AN91"/>
  <c r="AN71"/>
  <c r="AP108"/>
  <c r="AP91"/>
  <c r="AP71"/>
  <c r="AR108"/>
  <c r="AR91"/>
  <c r="AR71"/>
  <c r="AT108"/>
  <c r="AT91"/>
  <c r="AT71"/>
  <c r="AV108"/>
  <c r="AV91"/>
  <c r="AV71"/>
  <c r="AX108"/>
  <c r="AX91"/>
  <c r="AX71"/>
  <c r="AZ108"/>
  <c r="AZ91"/>
  <c r="AZ71"/>
  <c r="BB108"/>
  <c r="BB91"/>
  <c r="BB71"/>
  <c r="BD108"/>
  <c r="BD91"/>
  <c r="BD71"/>
  <c r="BF108"/>
  <c r="BF91"/>
  <c r="BF71"/>
  <c r="BH108"/>
  <c r="BH91"/>
  <c r="BH71"/>
  <c r="BJ108"/>
  <c r="BJ91"/>
  <c r="BJ71"/>
  <c r="BL108"/>
  <c r="BL91"/>
  <c r="BL71"/>
  <c r="BN108"/>
  <c r="BN91"/>
  <c r="BN71"/>
  <c r="E48"/>
  <c r="E47"/>
  <c r="G48"/>
  <c r="G47"/>
  <c r="I48"/>
  <c r="I47"/>
  <c r="K48"/>
  <c r="K47"/>
  <c r="M48"/>
  <c r="M47"/>
  <c r="O48"/>
  <c r="O47"/>
  <c r="Q48"/>
  <c r="Q47"/>
  <c r="S48"/>
  <c r="S47"/>
  <c r="U48"/>
  <c r="U47"/>
  <c r="W48"/>
  <c r="W47"/>
  <c r="Y48"/>
  <c r="Y47"/>
  <c r="AA48"/>
  <c r="AA47"/>
  <c r="AC48"/>
  <c r="AC47"/>
  <c r="AE48"/>
  <c r="AE47"/>
  <c r="AG48"/>
  <c r="AG47"/>
  <c r="AI48"/>
  <c r="AI47"/>
  <c r="AK48"/>
  <c r="AK47"/>
  <c r="AM48"/>
  <c r="AM47"/>
  <c r="AO48"/>
  <c r="AO47"/>
  <c r="AQ48"/>
  <c r="AQ47"/>
  <c r="AS48"/>
  <c r="AS47"/>
  <c r="AU48"/>
  <c r="AU47"/>
  <c r="AW48"/>
  <c r="AW47"/>
  <c r="AY48"/>
  <c r="AY47"/>
  <c r="BA48"/>
  <c r="BA47"/>
  <c r="BC48"/>
  <c r="BC47"/>
  <c r="BE48"/>
  <c r="BE47"/>
  <c r="BG48"/>
  <c r="BG47"/>
  <c r="BI48"/>
  <c r="BI47"/>
  <c r="BK48"/>
  <c r="BK47"/>
  <c r="BM48"/>
  <c r="BM47"/>
  <c r="D48"/>
  <c r="D47"/>
  <c r="F48"/>
  <c r="F47"/>
  <c r="H48"/>
  <c r="H47"/>
  <c r="J48"/>
  <c r="J47"/>
  <c r="L48"/>
  <c r="L47"/>
  <c r="N48"/>
  <c r="N47"/>
  <c r="P48"/>
  <c r="P47"/>
  <c r="R48"/>
  <c r="R47"/>
  <c r="T48"/>
  <c r="T47"/>
  <c r="V48"/>
  <c r="V47"/>
  <c r="X48"/>
  <c r="X47"/>
  <c r="Z48"/>
  <c r="Z47"/>
  <c r="AB48"/>
  <c r="AB47"/>
  <c r="AD48"/>
  <c r="AD47"/>
  <c r="E108"/>
  <c r="E91"/>
  <c r="E71"/>
  <c r="G108"/>
  <c r="G91"/>
  <c r="G71"/>
  <c r="I108"/>
  <c r="I91"/>
  <c r="I71"/>
  <c r="K108"/>
  <c r="K91"/>
  <c r="K71"/>
  <c r="M108"/>
  <c r="M91"/>
  <c r="M71"/>
  <c r="O108"/>
  <c r="O91"/>
  <c r="O71"/>
  <c r="Q108"/>
  <c r="Q91"/>
  <c r="Q71"/>
  <c r="S108"/>
  <c r="S91"/>
  <c r="S71"/>
  <c r="U108"/>
  <c r="U91"/>
  <c r="U71"/>
  <c r="W108"/>
  <c r="W91"/>
  <c r="W71"/>
  <c r="Y108"/>
  <c r="Y91"/>
  <c r="Y71"/>
  <c r="AA108"/>
  <c r="AA91"/>
  <c r="AA71"/>
  <c r="AC108"/>
  <c r="AC91"/>
  <c r="AC71"/>
  <c r="AE108"/>
  <c r="AE91"/>
  <c r="AE71"/>
  <c r="AG108"/>
  <c r="AG91"/>
  <c r="AG71"/>
  <c r="AI108"/>
  <c r="AI91"/>
  <c r="AI71"/>
  <c r="AK108"/>
  <c r="AK91"/>
  <c r="AK71"/>
  <c r="AM108"/>
  <c r="AM91"/>
  <c r="AM71"/>
  <c r="AO108"/>
  <c r="AO91"/>
  <c r="AO71"/>
  <c r="AQ108"/>
  <c r="AQ91"/>
  <c r="AQ71"/>
  <c r="AS108"/>
  <c r="AS91"/>
  <c r="AS71"/>
  <c r="AU108"/>
  <c r="AU91"/>
  <c r="AU71"/>
  <c r="AW108"/>
  <c r="AW91"/>
  <c r="AW71"/>
  <c r="AY108"/>
  <c r="AY91"/>
  <c r="AY71"/>
  <c r="BA108"/>
  <c r="BA91"/>
  <c r="BA71"/>
  <c r="BC108"/>
  <c r="BC91"/>
  <c r="BC71"/>
  <c r="BE108"/>
  <c r="BE91"/>
  <c r="BE71"/>
  <c r="BG108"/>
  <c r="BG91"/>
  <c r="BG71"/>
  <c r="BI108"/>
  <c r="BI91"/>
  <c r="BI71"/>
  <c r="BK108"/>
  <c r="BK91"/>
  <c r="BK71"/>
  <c r="BM108"/>
  <c r="BM91"/>
  <c r="BM71"/>
  <c r="D119"/>
  <c r="D120" s="1"/>
  <c r="D102"/>
  <c r="D103" s="1"/>
  <c r="D85"/>
  <c r="D86" s="1"/>
  <c r="D64"/>
  <c r="D65" s="1"/>
  <c r="F119"/>
  <c r="F120" s="1"/>
  <c r="F102"/>
  <c r="F103" s="1"/>
  <c r="F85"/>
  <c r="F86" s="1"/>
  <c r="F64"/>
  <c r="F65" s="1"/>
  <c r="H119"/>
  <c r="H120" s="1"/>
  <c r="H102"/>
  <c r="H103" s="1"/>
  <c r="H85"/>
  <c r="H86" s="1"/>
  <c r="H64"/>
  <c r="H65" s="1"/>
  <c r="J119"/>
  <c r="J120" s="1"/>
  <c r="J102"/>
  <c r="J103" s="1"/>
  <c r="J85"/>
  <c r="J86" s="1"/>
  <c r="J64"/>
  <c r="J65" s="1"/>
  <c r="L119"/>
  <c r="L120" s="1"/>
  <c r="L102"/>
  <c r="L103" s="1"/>
  <c r="L85"/>
  <c r="L86" s="1"/>
  <c r="L64"/>
  <c r="L65" s="1"/>
  <c r="N119"/>
  <c r="N120" s="1"/>
  <c r="N102"/>
  <c r="N103" s="1"/>
  <c r="N85"/>
  <c r="N86" s="1"/>
  <c r="N64"/>
  <c r="N65" s="1"/>
  <c r="P119"/>
  <c r="P120" s="1"/>
  <c r="P102"/>
  <c r="P103" s="1"/>
  <c r="P85"/>
  <c r="P86" s="1"/>
  <c r="P64"/>
  <c r="P65" s="1"/>
  <c r="R119"/>
  <c r="R120" s="1"/>
  <c r="R102"/>
  <c r="R103" s="1"/>
  <c r="R85"/>
  <c r="R86" s="1"/>
  <c r="R64"/>
  <c r="R65" s="1"/>
  <c r="T119"/>
  <c r="T120" s="1"/>
  <c r="T102"/>
  <c r="T103" s="1"/>
  <c r="T85"/>
  <c r="T86" s="1"/>
  <c r="T64"/>
  <c r="T65" s="1"/>
  <c r="V119"/>
  <c r="V120" s="1"/>
  <c r="V102"/>
  <c r="V103" s="1"/>
  <c r="V85"/>
  <c r="V86" s="1"/>
  <c r="V64"/>
  <c r="V65" s="1"/>
  <c r="X119"/>
  <c r="X120" s="1"/>
  <c r="X102"/>
  <c r="X85"/>
  <c r="X86" s="1"/>
  <c r="X64"/>
  <c r="X65" s="1"/>
  <c r="Z119"/>
  <c r="Z120" s="1"/>
  <c r="Z102"/>
  <c r="Z103" s="1"/>
  <c r="Z85"/>
  <c r="Z86" s="1"/>
  <c r="Z64"/>
  <c r="Z65" s="1"/>
  <c r="AB119"/>
  <c r="AB120" s="1"/>
  <c r="AB102"/>
  <c r="AB103" s="1"/>
  <c r="AB85"/>
  <c r="AB86" s="1"/>
  <c r="AB64"/>
  <c r="AB65" s="1"/>
  <c r="AD119"/>
  <c r="AD120" s="1"/>
  <c r="AD102"/>
  <c r="AD103" s="1"/>
  <c r="AD85"/>
  <c r="AD86" s="1"/>
  <c r="AD64"/>
  <c r="AD65" s="1"/>
  <c r="AF119"/>
  <c r="AF120" s="1"/>
  <c r="AF102"/>
  <c r="AF103" s="1"/>
  <c r="AF85"/>
  <c r="AF86" s="1"/>
  <c r="AF64"/>
  <c r="AF65" s="1"/>
  <c r="AH119"/>
  <c r="AH120" s="1"/>
  <c r="AH102"/>
  <c r="AH103" s="1"/>
  <c r="AH85"/>
  <c r="AH86" s="1"/>
  <c r="AH64"/>
  <c r="AH65" s="1"/>
  <c r="AJ119"/>
  <c r="AJ120" s="1"/>
  <c r="AJ102"/>
  <c r="AJ103" s="1"/>
  <c r="AJ85"/>
  <c r="AJ86" s="1"/>
  <c r="AJ64"/>
  <c r="AJ65" s="1"/>
  <c r="AL119"/>
  <c r="AL120" s="1"/>
  <c r="AL102"/>
  <c r="AL103" s="1"/>
  <c r="AL85"/>
  <c r="AL86" s="1"/>
  <c r="AL64"/>
  <c r="AL65" s="1"/>
  <c r="AN119"/>
  <c r="AN120" s="1"/>
  <c r="AN102"/>
  <c r="AN103" s="1"/>
  <c r="AN85"/>
  <c r="AN86" s="1"/>
  <c r="AN64"/>
  <c r="AN65" s="1"/>
  <c r="AP119"/>
  <c r="AP120" s="1"/>
  <c r="AP102"/>
  <c r="AP103" s="1"/>
  <c r="AP85"/>
  <c r="AP86" s="1"/>
  <c r="AP64"/>
  <c r="AP65" s="1"/>
  <c r="AR119"/>
  <c r="AR120" s="1"/>
  <c r="AR102"/>
  <c r="AR103" s="1"/>
  <c r="AR85"/>
  <c r="AR86" s="1"/>
  <c r="AR64"/>
  <c r="AR65" s="1"/>
  <c r="AT119"/>
  <c r="AT120" s="1"/>
  <c r="AT102"/>
  <c r="AT103" s="1"/>
  <c r="AT85"/>
  <c r="AT86" s="1"/>
  <c r="AT64"/>
  <c r="AT65" s="1"/>
  <c r="AV119"/>
  <c r="AV120" s="1"/>
  <c r="AV102"/>
  <c r="AV103" s="1"/>
  <c r="AV85"/>
  <c r="AV86" s="1"/>
  <c r="AV64"/>
  <c r="AV65" s="1"/>
  <c r="AX119"/>
  <c r="AX120" s="1"/>
  <c r="AX102"/>
  <c r="AX103" s="1"/>
  <c r="AX85"/>
  <c r="AX86" s="1"/>
  <c r="AX64"/>
  <c r="AX65" s="1"/>
  <c r="AZ119"/>
  <c r="AZ120" s="1"/>
  <c r="AZ102"/>
  <c r="AZ103" s="1"/>
  <c r="AZ85"/>
  <c r="AZ86" s="1"/>
  <c r="AZ64"/>
  <c r="AZ65" s="1"/>
  <c r="BB119"/>
  <c r="BB120" s="1"/>
  <c r="BB102"/>
  <c r="BB103" s="1"/>
  <c r="BB85"/>
  <c r="BB86" s="1"/>
  <c r="BB64"/>
  <c r="BB65" s="1"/>
  <c r="BD119"/>
  <c r="BD120" s="1"/>
  <c r="BD102"/>
  <c r="BD103" s="1"/>
  <c r="BD85"/>
  <c r="BD86" s="1"/>
  <c r="BD64"/>
  <c r="BD65" s="1"/>
  <c r="BF119"/>
  <c r="BF120" s="1"/>
  <c r="BF102"/>
  <c r="BF103" s="1"/>
  <c r="BF85"/>
  <c r="BF86" s="1"/>
  <c r="BF64"/>
  <c r="BF65" s="1"/>
  <c r="BH119"/>
  <c r="BH120" s="1"/>
  <c r="BH102"/>
  <c r="BH103" s="1"/>
  <c r="BH85"/>
  <c r="BH86" s="1"/>
  <c r="BH64"/>
  <c r="BH65" s="1"/>
  <c r="BJ119"/>
  <c r="BJ120" s="1"/>
  <c r="BJ102"/>
  <c r="BJ103" s="1"/>
  <c r="BJ85"/>
  <c r="BJ86" s="1"/>
  <c r="BJ64"/>
  <c r="BJ65" s="1"/>
  <c r="BL119"/>
  <c r="BL120" s="1"/>
  <c r="BL102"/>
  <c r="BL103" s="1"/>
  <c r="BL85"/>
  <c r="BL86" s="1"/>
  <c r="BL64"/>
  <c r="BL65" s="1"/>
  <c r="BN119"/>
  <c r="BN120" s="1"/>
  <c r="BN102"/>
  <c r="BN103" s="1"/>
  <c r="BN85"/>
  <c r="BN86" s="1"/>
  <c r="BN64"/>
  <c r="BN65" s="1"/>
  <c r="AF47"/>
  <c r="AH47"/>
  <c r="AJ47"/>
  <c r="AL47"/>
  <c r="AN47"/>
  <c r="AP47"/>
  <c r="AR47"/>
  <c r="AT47"/>
  <c r="AV47"/>
  <c r="AX47"/>
  <c r="AZ47"/>
  <c r="BB47"/>
  <c r="BD47"/>
  <c r="BF47"/>
  <c r="BH48"/>
  <c r="BL48"/>
  <c r="E119"/>
  <c r="E120" s="1"/>
  <c r="E102"/>
  <c r="E103" s="1"/>
  <c r="E85"/>
  <c r="E86" s="1"/>
  <c r="E64"/>
  <c r="E65" s="1"/>
  <c r="G119"/>
  <c r="G120" s="1"/>
  <c r="G102"/>
  <c r="G103" s="1"/>
  <c r="G85"/>
  <c r="G86" s="1"/>
  <c r="G64"/>
  <c r="G65" s="1"/>
  <c r="I119"/>
  <c r="I120" s="1"/>
  <c r="I102"/>
  <c r="I103" s="1"/>
  <c r="I85"/>
  <c r="I86" s="1"/>
  <c r="I64"/>
  <c r="I65" s="1"/>
  <c r="K119"/>
  <c r="K120" s="1"/>
  <c r="K102"/>
  <c r="K103" s="1"/>
  <c r="K85"/>
  <c r="K86" s="1"/>
  <c r="K64"/>
  <c r="K65" s="1"/>
  <c r="M119"/>
  <c r="M120" s="1"/>
  <c r="M102"/>
  <c r="M103" s="1"/>
  <c r="M85"/>
  <c r="M86" s="1"/>
  <c r="M64"/>
  <c r="M65" s="1"/>
  <c r="O119"/>
  <c r="O120" s="1"/>
  <c r="O102"/>
  <c r="O103" s="1"/>
  <c r="O85"/>
  <c r="O86" s="1"/>
  <c r="O64"/>
  <c r="O65" s="1"/>
  <c r="Q119"/>
  <c r="Q120" s="1"/>
  <c r="Q102"/>
  <c r="Q103" s="1"/>
  <c r="Q85"/>
  <c r="Q86" s="1"/>
  <c r="Q64"/>
  <c r="Q65" s="1"/>
  <c r="S119"/>
  <c r="S120" s="1"/>
  <c r="S102"/>
  <c r="S103" s="1"/>
  <c r="S85"/>
  <c r="S86" s="1"/>
  <c r="S64"/>
  <c r="S65" s="1"/>
  <c r="U119"/>
  <c r="U120" s="1"/>
  <c r="U102"/>
  <c r="U103" s="1"/>
  <c r="U85"/>
  <c r="U86" s="1"/>
  <c r="U64"/>
  <c r="U65" s="1"/>
  <c r="W119"/>
  <c r="W120" s="1"/>
  <c r="W102"/>
  <c r="W103" s="1"/>
  <c r="W85"/>
  <c r="W86" s="1"/>
  <c r="W64"/>
  <c r="W65" s="1"/>
  <c r="Y119"/>
  <c r="Y120" s="1"/>
  <c r="Y102"/>
  <c r="Y103" s="1"/>
  <c r="Y85"/>
  <c r="Y86" s="1"/>
  <c r="Y64"/>
  <c r="Y65" s="1"/>
  <c r="AA119"/>
  <c r="AA120" s="1"/>
  <c r="AA102"/>
  <c r="AA103" s="1"/>
  <c r="AA85"/>
  <c r="AA86" s="1"/>
  <c r="AA64"/>
  <c r="AA65" s="1"/>
  <c r="AC119"/>
  <c r="AC120" s="1"/>
  <c r="AC102"/>
  <c r="AC103" s="1"/>
  <c r="AC85"/>
  <c r="AC86" s="1"/>
  <c r="AC64"/>
  <c r="AC65" s="1"/>
  <c r="AE119"/>
  <c r="AE120" s="1"/>
  <c r="AE102"/>
  <c r="AE103" s="1"/>
  <c r="AE85"/>
  <c r="AE86" s="1"/>
  <c r="AE64"/>
  <c r="AE65" s="1"/>
  <c r="AG119"/>
  <c r="AG120" s="1"/>
  <c r="AG102"/>
  <c r="AG103" s="1"/>
  <c r="AG85"/>
  <c r="AG86" s="1"/>
  <c r="AG64"/>
  <c r="AG65" s="1"/>
  <c r="AI119"/>
  <c r="AI120" s="1"/>
  <c r="AI102"/>
  <c r="AI103" s="1"/>
  <c r="AI85"/>
  <c r="AI86" s="1"/>
  <c r="AI64"/>
  <c r="AI65" s="1"/>
  <c r="AK119"/>
  <c r="AK120" s="1"/>
  <c r="AK102"/>
  <c r="AK103" s="1"/>
  <c r="AK85"/>
  <c r="AK86" s="1"/>
  <c r="AK64"/>
  <c r="AK65" s="1"/>
  <c r="AM119"/>
  <c r="AM120" s="1"/>
  <c r="AM102"/>
  <c r="AM103" s="1"/>
  <c r="AM85"/>
  <c r="AM86" s="1"/>
  <c r="AM64"/>
  <c r="AM65" s="1"/>
  <c r="AO119"/>
  <c r="AO120" s="1"/>
  <c r="AO102"/>
  <c r="AO103" s="1"/>
  <c r="AO85"/>
  <c r="AO86" s="1"/>
  <c r="AO64"/>
  <c r="AO65" s="1"/>
  <c r="AQ119"/>
  <c r="AQ120" s="1"/>
  <c r="AQ102"/>
  <c r="AQ103" s="1"/>
  <c r="AQ85"/>
  <c r="AQ86" s="1"/>
  <c r="AQ64"/>
  <c r="AQ65" s="1"/>
  <c r="AS119"/>
  <c r="AS120" s="1"/>
  <c r="AS102"/>
  <c r="AS103" s="1"/>
  <c r="AS85"/>
  <c r="AS86" s="1"/>
  <c r="AS64"/>
  <c r="AS65" s="1"/>
  <c r="AU119"/>
  <c r="AU120" s="1"/>
  <c r="AU102"/>
  <c r="AU103" s="1"/>
  <c r="AU85"/>
  <c r="AU86" s="1"/>
  <c r="AU64"/>
  <c r="AU65" s="1"/>
  <c r="AW119"/>
  <c r="AW120" s="1"/>
  <c r="AW102"/>
  <c r="AW103" s="1"/>
  <c r="AW85"/>
  <c r="AW86" s="1"/>
  <c r="AW64"/>
  <c r="AW65" s="1"/>
  <c r="AY119"/>
  <c r="AY120" s="1"/>
  <c r="AY102"/>
  <c r="AY103" s="1"/>
  <c r="AY85"/>
  <c r="AY86" s="1"/>
  <c r="AY64"/>
  <c r="AY65" s="1"/>
  <c r="BA119"/>
  <c r="BA120" s="1"/>
  <c r="BA102"/>
  <c r="BA103" s="1"/>
  <c r="BA85"/>
  <c r="BA86" s="1"/>
  <c r="BA64"/>
  <c r="BA65" s="1"/>
  <c r="BC119"/>
  <c r="BC120" s="1"/>
  <c r="BC102"/>
  <c r="BC103" s="1"/>
  <c r="BC85"/>
  <c r="BC86" s="1"/>
  <c r="BC64"/>
  <c r="BC65" s="1"/>
  <c r="BE119"/>
  <c r="BE120" s="1"/>
  <c r="BE102"/>
  <c r="BE103" s="1"/>
  <c r="BE85"/>
  <c r="BE86" s="1"/>
  <c r="BE64"/>
  <c r="BE65" s="1"/>
  <c r="BG119"/>
  <c r="BG120" s="1"/>
  <c r="BG102"/>
  <c r="BG103" s="1"/>
  <c r="BG85"/>
  <c r="BG86" s="1"/>
  <c r="BG64"/>
  <c r="BG65" s="1"/>
  <c r="BI119"/>
  <c r="BI120" s="1"/>
  <c r="BI102"/>
  <c r="BI103" s="1"/>
  <c r="BI85"/>
  <c r="BI86" s="1"/>
  <c r="BI64"/>
  <c r="BI65" s="1"/>
  <c r="BK119"/>
  <c r="BK120" s="1"/>
  <c r="BK102"/>
  <c r="BK103" s="1"/>
  <c r="BK85"/>
  <c r="BK86" s="1"/>
  <c r="BK64"/>
  <c r="BK65" s="1"/>
  <c r="BM119"/>
  <c r="BM120" s="1"/>
  <c r="BM102"/>
  <c r="BM103" s="1"/>
  <c r="BM85"/>
  <c r="BM86" s="1"/>
  <c r="BM64"/>
  <c r="BM65" s="1"/>
  <c r="BJ48"/>
  <c r="BN48"/>
  <c r="AB47" i="4"/>
  <c r="AB48"/>
  <c r="AF47"/>
  <c r="AF48"/>
  <c r="AJ47"/>
  <c r="AJ48"/>
  <c r="AN47"/>
  <c r="AN48"/>
  <c r="AR47"/>
  <c r="AR48"/>
  <c r="AV47"/>
  <c r="AV48"/>
  <c r="AZ47"/>
  <c r="AZ48"/>
  <c r="BD47"/>
  <c r="BD48"/>
  <c r="BH47"/>
  <c r="BH48"/>
  <c r="BL47"/>
  <c r="BL48"/>
  <c r="E113"/>
  <c r="E114" s="1"/>
  <c r="E97"/>
  <c r="E98" s="1"/>
  <c r="E81"/>
  <c r="E82" s="1"/>
  <c r="E63"/>
  <c r="E64" s="1"/>
  <c r="E46"/>
  <c r="G113"/>
  <c r="G114" s="1"/>
  <c r="G97"/>
  <c r="G98" s="1"/>
  <c r="G81"/>
  <c r="G82" s="1"/>
  <c r="G63"/>
  <c r="G64" s="1"/>
  <c r="G46"/>
  <c r="I113"/>
  <c r="I114" s="1"/>
  <c r="I97"/>
  <c r="I98" s="1"/>
  <c r="I81"/>
  <c r="I82" s="1"/>
  <c r="I63"/>
  <c r="I64" s="1"/>
  <c r="I46"/>
  <c r="K113"/>
  <c r="K114" s="1"/>
  <c r="K97"/>
  <c r="K98" s="1"/>
  <c r="K81"/>
  <c r="K82" s="1"/>
  <c r="K63"/>
  <c r="K64" s="1"/>
  <c r="K46"/>
  <c r="M113"/>
  <c r="M114" s="1"/>
  <c r="M97"/>
  <c r="M98" s="1"/>
  <c r="M81"/>
  <c r="M82" s="1"/>
  <c r="M63"/>
  <c r="M64" s="1"/>
  <c r="M46"/>
  <c r="O113"/>
  <c r="O114" s="1"/>
  <c r="O97"/>
  <c r="O98" s="1"/>
  <c r="O81"/>
  <c r="O82" s="1"/>
  <c r="O63"/>
  <c r="O64" s="1"/>
  <c r="O46"/>
  <c r="Q113"/>
  <c r="Q114" s="1"/>
  <c r="Q97"/>
  <c r="Q98" s="1"/>
  <c r="Q81"/>
  <c r="Q82" s="1"/>
  <c r="Q63"/>
  <c r="Q64" s="1"/>
  <c r="Q46"/>
  <c r="S113"/>
  <c r="S114" s="1"/>
  <c r="S97"/>
  <c r="S98" s="1"/>
  <c r="S81"/>
  <c r="S82" s="1"/>
  <c r="S63"/>
  <c r="S64" s="1"/>
  <c r="S46"/>
  <c r="U113"/>
  <c r="U114" s="1"/>
  <c r="U97"/>
  <c r="U98" s="1"/>
  <c r="U81"/>
  <c r="U82" s="1"/>
  <c r="U63"/>
  <c r="U64" s="1"/>
  <c r="U46"/>
  <c r="W113"/>
  <c r="W114" s="1"/>
  <c r="W97"/>
  <c r="W98" s="1"/>
  <c r="W81"/>
  <c r="W82" s="1"/>
  <c r="W63"/>
  <c r="W64" s="1"/>
  <c r="W46"/>
  <c r="Y113"/>
  <c r="Y114" s="1"/>
  <c r="Y97"/>
  <c r="Y98" s="1"/>
  <c r="Y81"/>
  <c r="Y82" s="1"/>
  <c r="Y63"/>
  <c r="Y64" s="1"/>
  <c r="Y46"/>
  <c r="AA113"/>
  <c r="AA114" s="1"/>
  <c r="AA97"/>
  <c r="AA98" s="1"/>
  <c r="AA81"/>
  <c r="AA82" s="1"/>
  <c r="AA63"/>
  <c r="AA64" s="1"/>
  <c r="AA46"/>
  <c r="AC113"/>
  <c r="AC114" s="1"/>
  <c r="AC97"/>
  <c r="AC98" s="1"/>
  <c r="AC81"/>
  <c r="AC82" s="1"/>
  <c r="AC63"/>
  <c r="AC64" s="1"/>
  <c r="AC46"/>
  <c r="AE113"/>
  <c r="AE114" s="1"/>
  <c r="AE97"/>
  <c r="AE98" s="1"/>
  <c r="AE81"/>
  <c r="AE82" s="1"/>
  <c r="AE63"/>
  <c r="AE64" s="1"/>
  <c r="AE46"/>
  <c r="AG113"/>
  <c r="AG114" s="1"/>
  <c r="AG97"/>
  <c r="AG98" s="1"/>
  <c r="AG81"/>
  <c r="AG82" s="1"/>
  <c r="AG63"/>
  <c r="AG64" s="1"/>
  <c r="AG46"/>
  <c r="AI113"/>
  <c r="AI114" s="1"/>
  <c r="AI97"/>
  <c r="AI98" s="1"/>
  <c r="AI81"/>
  <c r="AI82" s="1"/>
  <c r="AI63"/>
  <c r="AI64" s="1"/>
  <c r="AI46"/>
  <c r="AK113"/>
  <c r="AK114" s="1"/>
  <c r="AK97"/>
  <c r="AK98" s="1"/>
  <c r="AK81"/>
  <c r="AK82" s="1"/>
  <c r="AK63"/>
  <c r="AK64" s="1"/>
  <c r="AK46"/>
  <c r="AM113"/>
  <c r="AM114" s="1"/>
  <c r="AM97"/>
  <c r="AM98" s="1"/>
  <c r="AM81"/>
  <c r="AM82" s="1"/>
  <c r="AM63"/>
  <c r="AM64" s="1"/>
  <c r="AM46"/>
  <c r="AO113"/>
  <c r="AO114" s="1"/>
  <c r="AO97"/>
  <c r="AO98" s="1"/>
  <c r="AO81"/>
  <c r="AO82" s="1"/>
  <c r="AO63"/>
  <c r="AO64" s="1"/>
  <c r="AO46"/>
  <c r="AQ113"/>
  <c r="AQ114" s="1"/>
  <c r="AQ97"/>
  <c r="AQ98" s="1"/>
  <c r="AQ81"/>
  <c r="AQ82" s="1"/>
  <c r="AQ63"/>
  <c r="AQ64" s="1"/>
  <c r="AQ46"/>
  <c r="AS113"/>
  <c r="AS114" s="1"/>
  <c r="AS97"/>
  <c r="AS98" s="1"/>
  <c r="AS81"/>
  <c r="AS82" s="1"/>
  <c r="AS63"/>
  <c r="AS64" s="1"/>
  <c r="AS46"/>
  <c r="AU113"/>
  <c r="AU114" s="1"/>
  <c r="AU97"/>
  <c r="AU98" s="1"/>
  <c r="AU81"/>
  <c r="AU82" s="1"/>
  <c r="AU63"/>
  <c r="AU64" s="1"/>
  <c r="AU46"/>
  <c r="AW113"/>
  <c r="AW114" s="1"/>
  <c r="AW97"/>
  <c r="AW98" s="1"/>
  <c r="AW81"/>
  <c r="AW82" s="1"/>
  <c r="AW63"/>
  <c r="AW64" s="1"/>
  <c r="AW46"/>
  <c r="AY113"/>
  <c r="AY114" s="1"/>
  <c r="AY97"/>
  <c r="AY98" s="1"/>
  <c r="AY81"/>
  <c r="AY82" s="1"/>
  <c r="AY63"/>
  <c r="AY64" s="1"/>
  <c r="AY46"/>
  <c r="BA113"/>
  <c r="BA114" s="1"/>
  <c r="BA97"/>
  <c r="BA98" s="1"/>
  <c r="BA81"/>
  <c r="BA82" s="1"/>
  <c r="BA63"/>
  <c r="BA64" s="1"/>
  <c r="BA46"/>
  <c r="BC113"/>
  <c r="BC114" s="1"/>
  <c r="BC97"/>
  <c r="BC98" s="1"/>
  <c r="BC81"/>
  <c r="BC82" s="1"/>
  <c r="BC63"/>
  <c r="BC64" s="1"/>
  <c r="BC46"/>
  <c r="BE113"/>
  <c r="BE114" s="1"/>
  <c r="BE97"/>
  <c r="BE98" s="1"/>
  <c r="BE81"/>
  <c r="BE82" s="1"/>
  <c r="BE63"/>
  <c r="BE64" s="1"/>
  <c r="BE46"/>
  <c r="BG113"/>
  <c r="BG114" s="1"/>
  <c r="BG97"/>
  <c r="BG98" s="1"/>
  <c r="BG81"/>
  <c r="BG82" s="1"/>
  <c r="BG63"/>
  <c r="BG64" s="1"/>
  <c r="BG46"/>
  <c r="BI113"/>
  <c r="BI114" s="1"/>
  <c r="BI97"/>
  <c r="BI98" s="1"/>
  <c r="BI81"/>
  <c r="BI82" s="1"/>
  <c r="BI63"/>
  <c r="BI64" s="1"/>
  <c r="BI46"/>
  <c r="BK113"/>
  <c r="BK114" s="1"/>
  <c r="BK97"/>
  <c r="BK98" s="1"/>
  <c r="BK81"/>
  <c r="BK82" s="1"/>
  <c r="BK63"/>
  <c r="BK64" s="1"/>
  <c r="BK46"/>
  <c r="BM113"/>
  <c r="BM114" s="1"/>
  <c r="BM97"/>
  <c r="BM98" s="1"/>
  <c r="BM81"/>
  <c r="BM82" s="1"/>
  <c r="BM63"/>
  <c r="BM64" s="1"/>
  <c r="BM46"/>
  <c r="F103"/>
  <c r="F87"/>
  <c r="F69"/>
  <c r="J103"/>
  <c r="J87"/>
  <c r="J69"/>
  <c r="N103"/>
  <c r="N87"/>
  <c r="N69"/>
  <c r="R103"/>
  <c r="R87"/>
  <c r="R69"/>
  <c r="V103"/>
  <c r="V87"/>
  <c r="V69"/>
  <c r="Z103"/>
  <c r="Z87"/>
  <c r="Z69"/>
  <c r="AD103"/>
  <c r="AD87"/>
  <c r="AD69"/>
  <c r="AH103"/>
  <c r="AH87"/>
  <c r="AH69"/>
  <c r="AL103"/>
  <c r="AL87"/>
  <c r="AL69"/>
  <c r="AP103"/>
  <c r="AP87"/>
  <c r="AP69"/>
  <c r="AT103"/>
  <c r="AT87"/>
  <c r="AT69"/>
  <c r="AX103"/>
  <c r="AX87"/>
  <c r="AX69"/>
  <c r="BB103"/>
  <c r="BB87"/>
  <c r="BB69"/>
  <c r="BF103"/>
  <c r="BF87"/>
  <c r="BF69"/>
  <c r="BJ103"/>
  <c r="BJ87"/>
  <c r="BJ69"/>
  <c r="BN103"/>
  <c r="BN87"/>
  <c r="BN69"/>
  <c r="D66"/>
  <c r="D65"/>
  <c r="H66"/>
  <c r="H65"/>
  <c r="L66"/>
  <c r="L65"/>
  <c r="P66"/>
  <c r="P65"/>
  <c r="T66"/>
  <c r="T65"/>
  <c r="X66"/>
  <c r="X65"/>
  <c r="AB65"/>
  <c r="AB66"/>
  <c r="AF65"/>
  <c r="AF66"/>
  <c r="AJ65"/>
  <c r="AJ66"/>
  <c r="AN65"/>
  <c r="AN66"/>
  <c r="AR65"/>
  <c r="AR66"/>
  <c r="AV65"/>
  <c r="AV66"/>
  <c r="AZ65"/>
  <c r="AZ66"/>
  <c r="BD65"/>
  <c r="BD66"/>
  <c r="BH65"/>
  <c r="BH66"/>
  <c r="BL65"/>
  <c r="BL66"/>
  <c r="E103"/>
  <c r="E87"/>
  <c r="E69"/>
  <c r="G103"/>
  <c r="G87"/>
  <c r="G69"/>
  <c r="I103"/>
  <c r="I87"/>
  <c r="I69"/>
  <c r="K103"/>
  <c r="K87"/>
  <c r="K69"/>
  <c r="M103"/>
  <c r="M87"/>
  <c r="M69"/>
  <c r="O103"/>
  <c r="O87"/>
  <c r="O69"/>
  <c r="Q103"/>
  <c r="Q87"/>
  <c r="Q69"/>
  <c r="S103"/>
  <c r="S87"/>
  <c r="S69"/>
  <c r="U103"/>
  <c r="U87"/>
  <c r="U69"/>
  <c r="W103"/>
  <c r="W87"/>
  <c r="W69"/>
  <c r="Y103"/>
  <c r="Y87"/>
  <c r="Y69"/>
  <c r="AA103"/>
  <c r="AA87"/>
  <c r="AA69"/>
  <c r="AC103"/>
  <c r="AC87"/>
  <c r="AC69"/>
  <c r="AE103"/>
  <c r="AE87"/>
  <c r="AE69"/>
  <c r="AG103"/>
  <c r="AG87"/>
  <c r="AG69"/>
  <c r="AI103"/>
  <c r="AI87"/>
  <c r="AI69"/>
  <c r="AK103"/>
  <c r="AK87"/>
  <c r="AK69"/>
  <c r="AM103"/>
  <c r="AM87"/>
  <c r="AM69"/>
  <c r="AO103"/>
  <c r="AO87"/>
  <c r="AO69"/>
  <c r="AQ103"/>
  <c r="AQ87"/>
  <c r="AQ69"/>
  <c r="AS103"/>
  <c r="AS87"/>
  <c r="AS69"/>
  <c r="AU103"/>
  <c r="AU87"/>
  <c r="AU69"/>
  <c r="AW103"/>
  <c r="AW87"/>
  <c r="AW69"/>
  <c r="AY103"/>
  <c r="AY87"/>
  <c r="AY69"/>
  <c r="BA103"/>
  <c r="BA87"/>
  <c r="BA69"/>
  <c r="BC103"/>
  <c r="BC87"/>
  <c r="BC69"/>
  <c r="BE103"/>
  <c r="BE87"/>
  <c r="BE69"/>
  <c r="BG103"/>
  <c r="BG87"/>
  <c r="BG69"/>
  <c r="BI103"/>
  <c r="BI87"/>
  <c r="BI69"/>
  <c r="BK103"/>
  <c r="BK87"/>
  <c r="BK69"/>
  <c r="BM103"/>
  <c r="BM87"/>
  <c r="BM69"/>
  <c r="D103"/>
  <c r="D87"/>
  <c r="D69"/>
  <c r="H103"/>
  <c r="H87"/>
  <c r="H69"/>
  <c r="L103"/>
  <c r="L87"/>
  <c r="L69"/>
  <c r="P103"/>
  <c r="P87"/>
  <c r="P69"/>
  <c r="T103"/>
  <c r="T87"/>
  <c r="T69"/>
  <c r="X103"/>
  <c r="X87"/>
  <c r="X69"/>
  <c r="AB103"/>
  <c r="AB87"/>
  <c r="AB69"/>
  <c r="AF103"/>
  <c r="AF87"/>
  <c r="AF69"/>
  <c r="AJ103"/>
  <c r="AJ87"/>
  <c r="AJ69"/>
  <c r="AN103"/>
  <c r="AN87"/>
  <c r="AN69"/>
  <c r="AR103"/>
  <c r="AR87"/>
  <c r="AR69"/>
  <c r="AV103"/>
  <c r="AV87"/>
  <c r="AV69"/>
  <c r="AZ103"/>
  <c r="AZ87"/>
  <c r="AZ69"/>
  <c r="BD103"/>
  <c r="BD87"/>
  <c r="BD69"/>
  <c r="BH103"/>
  <c r="BH87"/>
  <c r="BH69"/>
  <c r="BL103"/>
  <c r="BL87"/>
  <c r="BL69"/>
  <c r="J66"/>
  <c r="J65"/>
  <c r="N66"/>
  <c r="N65"/>
  <c r="R66"/>
  <c r="R65"/>
  <c r="V66"/>
  <c r="V65"/>
  <c r="Z65"/>
  <c r="Z66"/>
  <c r="AD65"/>
  <c r="AD66"/>
  <c r="AH65"/>
  <c r="AH66"/>
  <c r="AL65"/>
  <c r="AL66"/>
  <c r="AP65"/>
  <c r="AP66"/>
  <c r="AT65"/>
  <c r="AT66"/>
  <c r="AX65"/>
  <c r="AX66"/>
  <c r="BB65"/>
  <c r="BB66"/>
  <c r="BF65"/>
  <c r="BF66"/>
  <c r="BJ65"/>
  <c r="BJ66"/>
  <c r="BN65"/>
  <c r="BN66"/>
  <c r="E47"/>
  <c r="I47"/>
  <c r="M47"/>
  <c r="Q47"/>
  <c r="AC47"/>
  <c r="AG47"/>
  <c r="AS47"/>
  <c r="AW47"/>
  <c r="BA47"/>
  <c r="BE47"/>
  <c r="BM47"/>
  <c r="G48"/>
  <c r="K48"/>
  <c r="O48"/>
  <c r="S48"/>
  <c r="W48"/>
  <c r="G47"/>
  <c r="K47"/>
  <c r="O47"/>
  <c r="S47"/>
  <c r="W47"/>
  <c r="AA47"/>
  <c r="BC47"/>
  <c r="F48"/>
  <c r="N48"/>
  <c r="R48"/>
  <c r="AT48"/>
  <c r="BB48"/>
  <c r="BF48"/>
  <c r="BJ48"/>
  <c r="D113"/>
  <c r="D114" s="1"/>
  <c r="D97"/>
  <c r="D98" s="1"/>
  <c r="D81"/>
  <c r="D82" s="1"/>
  <c r="F113"/>
  <c r="F114" s="1"/>
  <c r="F97"/>
  <c r="F98" s="1"/>
  <c r="F81"/>
  <c r="F82" s="1"/>
  <c r="H113"/>
  <c r="H114" s="1"/>
  <c r="H97"/>
  <c r="H98" s="1"/>
  <c r="H81"/>
  <c r="H82" s="1"/>
  <c r="J113"/>
  <c r="J114" s="1"/>
  <c r="J97"/>
  <c r="J98" s="1"/>
  <c r="J81"/>
  <c r="J82" s="1"/>
  <c r="L113"/>
  <c r="L114" s="1"/>
  <c r="L97"/>
  <c r="L98" s="1"/>
  <c r="L81"/>
  <c r="L82" s="1"/>
  <c r="N113"/>
  <c r="N114" s="1"/>
  <c r="N97"/>
  <c r="N98" s="1"/>
  <c r="N81"/>
  <c r="N82" s="1"/>
  <c r="P113"/>
  <c r="P114" s="1"/>
  <c r="P97"/>
  <c r="P98" s="1"/>
  <c r="P81"/>
  <c r="P82" s="1"/>
  <c r="R113"/>
  <c r="R114" s="1"/>
  <c r="R97"/>
  <c r="R98" s="1"/>
  <c r="R81"/>
  <c r="R82" s="1"/>
  <c r="T113"/>
  <c r="T114" s="1"/>
  <c r="T97"/>
  <c r="T98" s="1"/>
  <c r="T81"/>
  <c r="T82" s="1"/>
  <c r="V113"/>
  <c r="V114" s="1"/>
  <c r="V97"/>
  <c r="V98" s="1"/>
  <c r="V81"/>
  <c r="V82" s="1"/>
  <c r="X113"/>
  <c r="X114" s="1"/>
  <c r="X97"/>
  <c r="X81"/>
  <c r="X82" s="1"/>
  <c r="Z113"/>
  <c r="Z114" s="1"/>
  <c r="Z97"/>
  <c r="Z98" s="1"/>
  <c r="Z81"/>
  <c r="Z82" s="1"/>
  <c r="AB113"/>
  <c r="AB114" s="1"/>
  <c r="AB97"/>
  <c r="AB98" s="1"/>
  <c r="AB81"/>
  <c r="AB82" s="1"/>
  <c r="AD113"/>
  <c r="AD114" s="1"/>
  <c r="AD97"/>
  <c r="AD98" s="1"/>
  <c r="AD81"/>
  <c r="AD82" s="1"/>
  <c r="AF113"/>
  <c r="AF114" s="1"/>
  <c r="AF97"/>
  <c r="AF98" s="1"/>
  <c r="AF81"/>
  <c r="AF82" s="1"/>
  <c r="AH113"/>
  <c r="AH114" s="1"/>
  <c r="AH97"/>
  <c r="AH98" s="1"/>
  <c r="AH81"/>
  <c r="AH82" s="1"/>
  <c r="AJ113"/>
  <c r="AJ114" s="1"/>
  <c r="AJ97"/>
  <c r="AJ98" s="1"/>
  <c r="AJ81"/>
  <c r="AJ82" s="1"/>
  <c r="AL113"/>
  <c r="AL114" s="1"/>
  <c r="AL97"/>
  <c r="AL98" s="1"/>
  <c r="AL81"/>
  <c r="AL82" s="1"/>
  <c r="AN113"/>
  <c r="AN114" s="1"/>
  <c r="AN97"/>
  <c r="AN98" s="1"/>
  <c r="AN81"/>
  <c r="AN82" s="1"/>
  <c r="AP113"/>
  <c r="AP114" s="1"/>
  <c r="AP97"/>
  <c r="AP98" s="1"/>
  <c r="AP81"/>
  <c r="AP82" s="1"/>
  <c r="AR113"/>
  <c r="AR114" s="1"/>
  <c r="AR97"/>
  <c r="AR98" s="1"/>
  <c r="AR81"/>
  <c r="AR82" s="1"/>
  <c r="AT113"/>
  <c r="AT114" s="1"/>
  <c r="AT97"/>
  <c r="AT98" s="1"/>
  <c r="AT81"/>
  <c r="AT82" s="1"/>
  <c r="AV113"/>
  <c r="AV114" s="1"/>
  <c r="AV97"/>
  <c r="AV98" s="1"/>
  <c r="AV81"/>
  <c r="AV82" s="1"/>
  <c r="AX113"/>
  <c r="AX114" s="1"/>
  <c r="AX97"/>
  <c r="AX98" s="1"/>
  <c r="AX81"/>
  <c r="AX82" s="1"/>
  <c r="AZ113"/>
  <c r="AZ114" s="1"/>
  <c r="AZ97"/>
  <c r="AZ98" s="1"/>
  <c r="AZ81"/>
  <c r="AZ82" s="1"/>
  <c r="BB113"/>
  <c r="BB114" s="1"/>
  <c r="BB97"/>
  <c r="BB98" s="1"/>
  <c r="BB81"/>
  <c r="BB82" s="1"/>
  <c r="BD113"/>
  <c r="BD114" s="1"/>
  <c r="BD97"/>
  <c r="BD98" s="1"/>
  <c r="BD81"/>
  <c r="BD82" s="1"/>
  <c r="BF113"/>
  <c r="BF114" s="1"/>
  <c r="BF97"/>
  <c r="BF98" s="1"/>
  <c r="BF81"/>
  <c r="BF82" s="1"/>
  <c r="BH113"/>
  <c r="BH114" s="1"/>
  <c r="BH97"/>
  <c r="BH98" s="1"/>
  <c r="BH81"/>
  <c r="BH82" s="1"/>
  <c r="BJ113"/>
  <c r="BJ114" s="1"/>
  <c r="BJ97"/>
  <c r="BJ98" s="1"/>
  <c r="BJ81"/>
  <c r="BJ82" s="1"/>
  <c r="BL113"/>
  <c r="BL114" s="1"/>
  <c r="BL97"/>
  <c r="BL98" s="1"/>
  <c r="BL81"/>
  <c r="BL82" s="1"/>
  <c r="BN113"/>
  <c r="BN114" s="1"/>
  <c r="BN97"/>
  <c r="BN98" s="1"/>
  <c r="BN81"/>
  <c r="BN82" s="1"/>
  <c r="O100"/>
  <c r="X47"/>
  <c r="AO115"/>
  <c r="AQ48" l="1"/>
  <c r="AQ33" i="5"/>
  <c r="AX47" i="4"/>
  <c r="AX33" i="5"/>
  <c r="AP47" i="4"/>
  <c r="AP33" i="5"/>
  <c r="AE48" i="4"/>
  <c r="AE33" i="5"/>
  <c r="AH47" i="4"/>
  <c r="AH33" i="5"/>
  <c r="BN47" i="4"/>
  <c r="BN33" i="5"/>
  <c r="AY48" i="4"/>
  <c r="AY33" i="5"/>
  <c r="J47" i="4"/>
  <c r="J33" i="5"/>
  <c r="AT47" i="4"/>
  <c r="AT33" i="5"/>
  <c r="AM48" i="4"/>
  <c r="AM33" i="5"/>
  <c r="F47" i="4"/>
  <c r="F33" i="5"/>
  <c r="Y48" i="4"/>
  <c r="Y33" i="5"/>
  <c r="AI48" i="4"/>
  <c r="AI33" i="5"/>
  <c r="BG48" i="4"/>
  <c r="BG33" i="5"/>
  <c r="P47" i="4"/>
  <c r="P33" i="5"/>
  <c r="BB47" i="4"/>
  <c r="BB33" i="5"/>
  <c r="T47" i="4"/>
  <c r="T33" i="5"/>
  <c r="AU48" i="4"/>
  <c r="AU33" i="5"/>
  <c r="Z47" i="4"/>
  <c r="Z33" i="5"/>
  <c r="L47" i="4"/>
  <c r="L33" i="5"/>
  <c r="R47" i="4"/>
  <c r="R33" i="5"/>
  <c r="AC48" i="4"/>
  <c r="AC33" i="5"/>
  <c r="AL47" i="4"/>
  <c r="AL33" i="5"/>
  <c r="BC48" i="4"/>
  <c r="BC33" i="5"/>
  <c r="N47" i="4"/>
  <c r="N33" i="5"/>
  <c r="AO48" i="4"/>
  <c r="AO33" i="5"/>
  <c r="AI47" i="4"/>
  <c r="BI48"/>
  <c r="BI33" i="5"/>
  <c r="I48" i="4"/>
  <c r="I33" i="5"/>
  <c r="AK48" i="4"/>
  <c r="AK33" i="5"/>
  <c r="BJ47" i="4"/>
  <c r="BJ33" i="5"/>
  <c r="BK48" i="4"/>
  <c r="BK33" i="5"/>
  <c r="V47" i="4"/>
  <c r="V33" i="5"/>
  <c r="AW48" i="4"/>
  <c r="AW33" i="5"/>
  <c r="Q48" i="4"/>
  <c r="Q33" i="5"/>
  <c r="AS48" i="4"/>
  <c r="AS33" i="5"/>
  <c r="H47" i="4"/>
  <c r="H33" i="5"/>
  <c r="E48" i="4"/>
  <c r="E33" i="5"/>
  <c r="U48" i="4"/>
  <c r="U33" i="5"/>
  <c r="AA48" i="4"/>
  <c r="AA33" i="5"/>
  <c r="BA48" i="4"/>
  <c r="BA33" i="5"/>
  <c r="BF47" i="4"/>
  <c r="BF33" i="5"/>
  <c r="M48" i="4"/>
  <c r="M33" i="5"/>
  <c r="BM48" i="4"/>
  <c r="BM33" i="5"/>
  <c r="I116" i="4"/>
  <c r="BE116"/>
  <c r="AE99"/>
  <c r="BG115"/>
  <c r="T48"/>
  <c r="P48"/>
  <c r="BA84"/>
  <c r="AW99"/>
  <c r="AM83"/>
  <c r="BN48"/>
  <c r="AD48"/>
  <c r="AH48"/>
  <c r="AE47"/>
  <c r="AP48"/>
  <c r="AQ47"/>
  <c r="AX48"/>
  <c r="BK100"/>
  <c r="Y47"/>
  <c r="H48"/>
  <c r="I115"/>
  <c r="Y116"/>
  <c r="O99"/>
  <c r="AO116"/>
  <c r="AU99"/>
  <c r="BE48"/>
  <c r="D48"/>
  <c r="AY47"/>
  <c r="AL48"/>
  <c r="BK47"/>
  <c r="AO47"/>
  <c r="J48"/>
  <c r="AU47"/>
  <c r="BI47"/>
  <c r="U84"/>
  <c r="Y115"/>
  <c r="AU100"/>
  <c r="AK83"/>
  <c r="AD47"/>
  <c r="AQ116"/>
  <c r="BK99"/>
  <c r="AD100"/>
  <c r="AM47"/>
  <c r="D47"/>
  <c r="AG48"/>
  <c r="Z48"/>
  <c r="AK47"/>
  <c r="L48"/>
  <c r="AA83"/>
  <c r="BG47"/>
  <c r="H122" i="5"/>
  <c r="AB122"/>
  <c r="BH122"/>
  <c r="V48" i="4"/>
  <c r="X122" i="5"/>
  <c r="AR122"/>
  <c r="BD100" i="4"/>
  <c r="BE115"/>
  <c r="AK84"/>
  <c r="AE116"/>
  <c r="AG116"/>
  <c r="N99"/>
  <c r="AE100"/>
  <c r="U83"/>
  <c r="BL99"/>
  <c r="AL115"/>
  <c r="AS84"/>
  <c r="AM100"/>
  <c r="Q115"/>
  <c r="AM99"/>
  <c r="BI83"/>
  <c r="AC83"/>
  <c r="BM115"/>
  <c r="BM116"/>
  <c r="Q116"/>
  <c r="BI84"/>
  <c r="AC84"/>
  <c r="AW115"/>
  <c r="W100"/>
  <c r="M83"/>
  <c r="BC100"/>
  <c r="W99"/>
  <c r="M84"/>
  <c r="AW116"/>
  <c r="AG115"/>
  <c r="BC99"/>
  <c r="AS83"/>
  <c r="F66"/>
  <c r="AI83"/>
  <c r="AG84"/>
  <c r="BA83"/>
  <c r="D122" i="5"/>
  <c r="D99" i="4"/>
  <c r="D105" i="5"/>
  <c r="L122"/>
  <c r="S66"/>
  <c r="K66"/>
  <c r="T122"/>
  <c r="AJ122"/>
  <c r="AT104"/>
  <c r="AN122"/>
  <c r="BF104"/>
  <c r="D104"/>
  <c r="E122"/>
  <c r="AL122"/>
  <c r="W66"/>
  <c r="AK87"/>
  <c r="BF122"/>
  <c r="R122"/>
  <c r="E99" i="4"/>
  <c r="E83"/>
  <c r="BJ122" i="5"/>
  <c r="V122"/>
  <c r="BN122"/>
  <c r="AP122"/>
  <c r="F122"/>
  <c r="Z122"/>
  <c r="AT122"/>
  <c r="J122"/>
  <c r="F104"/>
  <c r="AF67"/>
  <c r="AX122"/>
  <c r="AD122"/>
  <c r="V105"/>
  <c r="M88"/>
  <c r="AV66"/>
  <c r="BB122"/>
  <c r="AH122"/>
  <c r="N122"/>
  <c r="AD105"/>
  <c r="AG88"/>
  <c r="O122"/>
  <c r="AO121"/>
  <c r="AH105"/>
  <c r="BA105"/>
  <c r="F87"/>
  <c r="BK122"/>
  <c r="AP105"/>
  <c r="K88"/>
  <c r="V87"/>
  <c r="F105"/>
  <c r="R105"/>
  <c r="BI88"/>
  <c r="BI50" s="1"/>
  <c r="X67"/>
  <c r="AT105"/>
  <c r="Z105"/>
  <c r="U87"/>
  <c r="BB105"/>
  <c r="AD104"/>
  <c r="AC88"/>
  <c r="G66"/>
  <c r="BD66"/>
  <c r="BN104"/>
  <c r="AE105"/>
  <c r="BN105"/>
  <c r="AS87"/>
  <c r="AL104"/>
  <c r="J104"/>
  <c r="AI105"/>
  <c r="AL87"/>
  <c r="AL105"/>
  <c r="R104"/>
  <c r="AK105"/>
  <c r="AW88"/>
  <c r="E87"/>
  <c r="P66"/>
  <c r="BM105"/>
  <c r="BI87"/>
  <c r="BK88"/>
  <c r="U122"/>
  <c r="BH105"/>
  <c r="AP87"/>
  <c r="Y121"/>
  <c r="BJ104"/>
  <c r="AP104"/>
  <c r="Z104"/>
  <c r="O66"/>
  <c r="AZ88"/>
  <c r="AJ67"/>
  <c r="AK122"/>
  <c r="BB88"/>
  <c r="AU122"/>
  <c r="BE121"/>
  <c r="AX105"/>
  <c r="AH104"/>
  <c r="N104"/>
  <c r="AY105"/>
  <c r="J87"/>
  <c r="H67"/>
  <c r="BN116" i="4"/>
  <c r="AM116"/>
  <c r="L115"/>
  <c r="BC83"/>
  <c r="AY116"/>
  <c r="AM115"/>
  <c r="AB115"/>
  <c r="U116"/>
  <c r="AD116"/>
  <c r="AV115"/>
  <c r="AF100"/>
  <c r="BK116"/>
  <c r="AQ115"/>
  <c r="AA115"/>
  <c r="AV99"/>
  <c r="BI99"/>
  <c r="AI100"/>
  <c r="M99"/>
  <c r="AY83"/>
  <c r="S100"/>
  <c r="AJ115"/>
  <c r="BD99"/>
  <c r="P100"/>
  <c r="BK115"/>
  <c r="AU116"/>
  <c r="K115"/>
  <c r="AL116"/>
  <c r="BL100"/>
  <c r="P99"/>
  <c r="BG100"/>
  <c r="AK99"/>
  <c r="S83"/>
  <c r="AZ115"/>
  <c r="N116"/>
  <c r="AF99"/>
  <c r="AO84"/>
  <c r="BA116"/>
  <c r="BB115"/>
  <c r="V115"/>
  <c r="AV100"/>
  <c r="AQ83"/>
  <c r="E84"/>
  <c r="F116"/>
  <c r="K116"/>
  <c r="F115"/>
  <c r="G115"/>
  <c r="G116"/>
  <c r="G99"/>
  <c r="G100"/>
  <c r="G84"/>
  <c r="D100"/>
  <c r="D115"/>
  <c r="BC115"/>
  <c r="AE115"/>
  <c r="O116"/>
  <c r="BD116"/>
  <c r="AJ116"/>
  <c r="BB99"/>
  <c r="AB100"/>
  <c r="BM99"/>
  <c r="BA99"/>
  <c r="AI99"/>
  <c r="Q99"/>
  <c r="K83"/>
  <c r="T116"/>
  <c r="BJ99"/>
  <c r="BI116"/>
  <c r="AI115"/>
  <c r="W115"/>
  <c r="AN115"/>
  <c r="T115"/>
  <c r="AP99"/>
  <c r="N100"/>
  <c r="BG99"/>
  <c r="AQ100"/>
  <c r="AC99"/>
  <c r="K99"/>
  <c r="AT99"/>
  <c r="F99"/>
  <c r="AI116"/>
  <c r="AF115"/>
  <c r="P116"/>
  <c r="V100"/>
  <c r="F100"/>
  <c r="AA100"/>
  <c r="BM84"/>
  <c r="BC116"/>
  <c r="AU115"/>
  <c r="AK116"/>
  <c r="AA116"/>
  <c r="S115"/>
  <c r="BF115"/>
  <c r="AR115"/>
  <c r="AH116"/>
  <c r="R115"/>
  <c r="AZ100"/>
  <c r="AL100"/>
  <c r="V99"/>
  <c r="L99"/>
  <c r="AY100"/>
  <c r="AA99"/>
  <c r="W83"/>
  <c r="I84"/>
  <c r="T99"/>
  <c r="AC116"/>
  <c r="S116"/>
  <c r="BH115"/>
  <c r="AV116"/>
  <c r="AH115"/>
  <c r="BB100"/>
  <c r="AL99"/>
  <c r="Z99"/>
  <c r="L100"/>
  <c r="AY99"/>
  <c r="Y84"/>
  <c r="M116"/>
  <c r="BN115"/>
  <c r="AX115"/>
  <c r="J116"/>
  <c r="AR100"/>
  <c r="AQ99"/>
  <c r="S99"/>
  <c r="BE84"/>
  <c r="BG116"/>
  <c r="AY115"/>
  <c r="W116"/>
  <c r="O115"/>
  <c r="E116"/>
  <c r="AZ116"/>
  <c r="X116"/>
  <c r="J115"/>
  <c r="AT100"/>
  <c r="AD99"/>
  <c r="AS99"/>
  <c r="AG99"/>
  <c r="U99"/>
  <c r="K100"/>
  <c r="BG83"/>
  <c r="Q84"/>
  <c r="AW84"/>
  <c r="AS116"/>
  <c r="AP116"/>
  <c r="AJ100"/>
  <c r="BJ116"/>
  <c r="AP115"/>
  <c r="P115"/>
  <c r="BF99"/>
  <c r="R100"/>
  <c r="H100"/>
  <c r="BK83"/>
  <c r="AU83"/>
  <c r="AE83"/>
  <c r="O83"/>
  <c r="BL116"/>
  <c r="BB116"/>
  <c r="Z116"/>
  <c r="R116"/>
  <c r="H116"/>
  <c r="BH100"/>
  <c r="AX100"/>
  <c r="AN100"/>
  <c r="R99"/>
  <c r="J100"/>
  <c r="BM100"/>
  <c r="BE100"/>
  <c r="AW100"/>
  <c r="AO100"/>
  <c r="AG100"/>
  <c r="Y100"/>
  <c r="Q100"/>
  <c r="I100"/>
  <c r="BK84"/>
  <c r="BC84"/>
  <c r="AU84"/>
  <c r="AM84"/>
  <c r="AE84"/>
  <c r="W84"/>
  <c r="O84"/>
  <c r="G83"/>
  <c r="BL115"/>
  <c r="AT116"/>
  <c r="Z115"/>
  <c r="H115"/>
  <c r="AX99"/>
  <c r="AN99"/>
  <c r="T100"/>
  <c r="BE99"/>
  <c r="AO99"/>
  <c r="Y99"/>
  <c r="I99"/>
  <c r="BM83"/>
  <c r="BE83"/>
  <c r="AW83"/>
  <c r="AO83"/>
  <c r="AG83"/>
  <c r="Y83"/>
  <c r="Q83"/>
  <c r="I83"/>
  <c r="AH100"/>
  <c r="BD115"/>
  <c r="BI115"/>
  <c r="BA115"/>
  <c r="AS115"/>
  <c r="AK115"/>
  <c r="AC115"/>
  <c r="U115"/>
  <c r="M115"/>
  <c r="E115"/>
  <c r="BF116"/>
  <c r="AX116"/>
  <c r="AN116"/>
  <c r="AF116"/>
  <c r="V116"/>
  <c r="BN99"/>
  <c r="AH99"/>
  <c r="BI100"/>
  <c r="BA100"/>
  <c r="AS100"/>
  <c r="AK100"/>
  <c r="AC100"/>
  <c r="U100"/>
  <c r="M100"/>
  <c r="E100"/>
  <c r="BG84"/>
  <c r="AY84"/>
  <c r="AQ84"/>
  <c r="AI84"/>
  <c r="AA84"/>
  <c r="S84"/>
  <c r="K84"/>
  <c r="X115"/>
  <c r="D116"/>
  <c r="AW121" i="5"/>
  <c r="AC122"/>
  <c r="G122"/>
  <c r="AZ122"/>
  <c r="BL105"/>
  <c r="AZ105"/>
  <c r="AB104"/>
  <c r="L104"/>
  <c r="BK105"/>
  <c r="G105"/>
  <c r="BC88"/>
  <c r="AI88"/>
  <c r="O88"/>
  <c r="AA66"/>
  <c r="AN67"/>
  <c r="P67"/>
  <c r="BA122"/>
  <c r="AE122"/>
  <c r="I121"/>
  <c r="AZ104"/>
  <c r="O105"/>
  <c r="BC87"/>
  <c r="O87"/>
  <c r="AQ66"/>
  <c r="T88"/>
  <c r="AR67"/>
  <c r="T67"/>
  <c r="BC122"/>
  <c r="AG121"/>
  <c r="M122"/>
  <c r="BD122"/>
  <c r="W105"/>
  <c r="BE87"/>
  <c r="AM88"/>
  <c r="AT66"/>
  <c r="X66"/>
  <c r="BD105"/>
  <c r="AR105"/>
  <c r="AM87"/>
  <c r="W88"/>
  <c r="G88"/>
  <c r="AF104"/>
  <c r="BI122"/>
  <c r="AM122"/>
  <c r="Q121"/>
  <c r="T104"/>
  <c r="AQ88"/>
  <c r="AA88"/>
  <c r="G87"/>
  <c r="AZ67"/>
  <c r="AF66"/>
  <c r="H66"/>
  <c r="BM121"/>
  <c r="AS122"/>
  <c r="W122"/>
  <c r="BH104"/>
  <c r="AV105"/>
  <c r="AJ104"/>
  <c r="AU87"/>
  <c r="AE87"/>
  <c r="K87"/>
  <c r="BD67"/>
  <c r="AH67"/>
  <c r="L66"/>
  <c r="L105"/>
  <c r="AC87"/>
  <c r="BA121"/>
  <c r="AK121"/>
  <c r="U121"/>
  <c r="E121"/>
  <c r="BJ105"/>
  <c r="BB104"/>
  <c r="AR104"/>
  <c r="AJ105"/>
  <c r="AB105"/>
  <c r="N105"/>
  <c r="AU105"/>
  <c r="S105"/>
  <c r="BK87"/>
  <c r="AY88"/>
  <c r="AO88"/>
  <c r="AE88"/>
  <c r="S88"/>
  <c r="I87"/>
  <c r="BH88"/>
  <c r="BH50" s="1"/>
  <c r="AB88"/>
  <c r="BH67"/>
  <c r="AR66"/>
  <c r="AD66"/>
  <c r="L67"/>
  <c r="AW105"/>
  <c r="U105"/>
  <c r="BM87"/>
  <c r="AO87"/>
  <c r="U88"/>
  <c r="AJ88"/>
  <c r="BN67"/>
  <c r="N67"/>
  <c r="BI121"/>
  <c r="AS121"/>
  <c r="AC121"/>
  <c r="M121"/>
  <c r="BF105"/>
  <c r="AX104"/>
  <c r="AN105"/>
  <c r="AF105"/>
  <c r="V104"/>
  <c r="J105"/>
  <c r="BC105"/>
  <c r="AG105"/>
  <c r="E105"/>
  <c r="BG88"/>
  <c r="AU88"/>
  <c r="AK88"/>
  <c r="W87"/>
  <c r="M87"/>
  <c r="E88"/>
  <c r="AR88"/>
  <c r="L88"/>
  <c r="AZ66"/>
  <c r="AJ66"/>
  <c r="T66"/>
  <c r="F67"/>
  <c r="AM105"/>
  <c r="Q105"/>
  <c r="AW87"/>
  <c r="Q87"/>
  <c r="BF88"/>
  <c r="Z87"/>
  <c r="AP67"/>
  <c r="BG121"/>
  <c r="AY121"/>
  <c r="AQ121"/>
  <c r="AI121"/>
  <c r="AA121"/>
  <c r="S121"/>
  <c r="K121"/>
  <c r="BL122"/>
  <c r="AV122"/>
  <c r="AF122"/>
  <c r="P122"/>
  <c r="P105"/>
  <c r="H105"/>
  <c r="BG105"/>
  <c r="AQ105"/>
  <c r="AA105"/>
  <c r="K105"/>
  <c r="BA88"/>
  <c r="AG87"/>
  <c r="Y88"/>
  <c r="BL88"/>
  <c r="BL50" s="1"/>
  <c r="AV88"/>
  <c r="AF88"/>
  <c r="P88"/>
  <c r="BJ67"/>
  <c r="AV67"/>
  <c r="AL66"/>
  <c r="AB66"/>
  <c r="R66"/>
  <c r="J66"/>
  <c r="BG122"/>
  <c r="AY122"/>
  <c r="AQ122"/>
  <c r="AI122"/>
  <c r="AA122"/>
  <c r="S122"/>
  <c r="K122"/>
  <c r="P104"/>
  <c r="H104"/>
  <c r="BI105"/>
  <c r="AS105"/>
  <c r="AC105"/>
  <c r="M105"/>
  <c r="BA87"/>
  <c r="AS88"/>
  <c r="Y87"/>
  <c r="Q88"/>
  <c r="I88"/>
  <c r="BN88"/>
  <c r="AX88"/>
  <c r="AH87"/>
  <c r="R87"/>
  <c r="BL67"/>
  <c r="AX67"/>
  <c r="AN66"/>
  <c r="AB67"/>
  <c r="R67"/>
  <c r="J67"/>
  <c r="BK121"/>
  <c r="BC121"/>
  <c r="AU121"/>
  <c r="AM121"/>
  <c r="AE121"/>
  <c r="W121"/>
  <c r="O121"/>
  <c r="G121"/>
  <c r="T105"/>
  <c r="BD88"/>
  <c r="AN88"/>
  <c r="X88"/>
  <c r="H88"/>
  <c r="BB66"/>
  <c r="V66"/>
  <c r="N66"/>
  <c r="F66"/>
  <c r="BM122"/>
  <c r="BE122"/>
  <c r="AW122"/>
  <c r="AO122"/>
  <c r="AG122"/>
  <c r="Y122"/>
  <c r="Q122"/>
  <c r="I122"/>
  <c r="BL104"/>
  <c r="BD104"/>
  <c r="AV104"/>
  <c r="AN104"/>
  <c r="BE105"/>
  <c r="AO105"/>
  <c r="Y105"/>
  <c r="I105"/>
  <c r="BJ88"/>
  <c r="AT87"/>
  <c r="AD87"/>
  <c r="N87"/>
  <c r="Z67"/>
  <c r="D66"/>
  <c r="D88"/>
  <c r="D67"/>
  <c r="BJ115" i="4"/>
  <c r="AT115"/>
  <c r="AD115"/>
  <c r="N115"/>
  <c r="BH99"/>
  <c r="AZ99"/>
  <c r="AR99"/>
  <c r="AJ99"/>
  <c r="AB99"/>
  <c r="J99"/>
  <c r="BG87" i="5"/>
  <c r="AY87"/>
  <c r="AQ87"/>
  <c r="AI87"/>
  <c r="AA87"/>
  <c r="S87"/>
  <c r="BG66"/>
  <c r="BF67"/>
  <c r="AX66"/>
  <c r="AP66"/>
  <c r="AH66"/>
  <c r="Z66"/>
  <c r="BH116" i="4"/>
  <c r="AR116"/>
  <c r="AB116"/>
  <c r="L116"/>
  <c r="BF100"/>
  <c r="AP100"/>
  <c r="Z100"/>
  <c r="H99"/>
  <c r="BM88" i="5"/>
  <c r="BE88"/>
  <c r="BB67"/>
  <c r="AT67"/>
  <c r="AL67"/>
  <c r="AD67"/>
  <c r="V67"/>
  <c r="AY66"/>
  <c r="AI66"/>
  <c r="BK66" i="4"/>
  <c r="BC66"/>
  <c r="AU66"/>
  <c r="AM66"/>
  <c r="AE66"/>
  <c r="W66"/>
  <c r="O66"/>
  <c r="G66"/>
  <c r="BG66"/>
  <c r="AY66"/>
  <c r="AQ66"/>
  <c r="AI66"/>
  <c r="AA66"/>
  <c r="S66"/>
  <c r="K66"/>
  <c r="BN121" i="5"/>
  <c r="BL121"/>
  <c r="BJ121"/>
  <c r="BH121"/>
  <c r="BF121"/>
  <c r="BD121"/>
  <c r="BB121"/>
  <c r="AZ121"/>
  <c r="AX121"/>
  <c r="AV121"/>
  <c r="AT121"/>
  <c r="AR121"/>
  <c r="AP121"/>
  <c r="AN121"/>
  <c r="AL121"/>
  <c r="AJ121"/>
  <c r="AH121"/>
  <c r="AF121"/>
  <c r="AD121"/>
  <c r="AB121"/>
  <c r="Z121"/>
  <c r="X121"/>
  <c r="V121"/>
  <c r="T121"/>
  <c r="R121"/>
  <c r="P121"/>
  <c r="N121"/>
  <c r="L121"/>
  <c r="J121"/>
  <c r="H121"/>
  <c r="F121"/>
  <c r="D121"/>
  <c r="BM104"/>
  <c r="BK104"/>
  <c r="BI104"/>
  <c r="BG104"/>
  <c r="BE104"/>
  <c r="BC104"/>
  <c r="BA104"/>
  <c r="AY104"/>
  <c r="AW104"/>
  <c r="AU104"/>
  <c r="AS104"/>
  <c r="AQ104"/>
  <c r="AO104"/>
  <c r="AM104"/>
  <c r="AK104"/>
  <c r="AI104"/>
  <c r="AG104"/>
  <c r="AE104"/>
  <c r="AC104"/>
  <c r="AA104"/>
  <c r="Y104"/>
  <c r="W104"/>
  <c r="U104"/>
  <c r="S104"/>
  <c r="Q104"/>
  <c r="O104"/>
  <c r="M104"/>
  <c r="K104"/>
  <c r="I104"/>
  <c r="G104"/>
  <c r="E104"/>
  <c r="BK66"/>
  <c r="BC66"/>
  <c r="AU66"/>
  <c r="AM66"/>
  <c r="AE66"/>
  <c r="Y66"/>
  <c r="U66"/>
  <c r="Q66"/>
  <c r="M66"/>
  <c r="I66"/>
  <c r="E66"/>
  <c r="BN87"/>
  <c r="BL87"/>
  <c r="BJ87"/>
  <c r="BH87"/>
  <c r="BF87"/>
  <c r="BD87"/>
  <c r="BB87"/>
  <c r="AZ87"/>
  <c r="AX87"/>
  <c r="AV87"/>
  <c r="AT88"/>
  <c r="AR87"/>
  <c r="AP88"/>
  <c r="AN87"/>
  <c r="AL88"/>
  <c r="AJ87"/>
  <c r="AH88"/>
  <c r="AF87"/>
  <c r="AD88"/>
  <c r="AB87"/>
  <c r="Z88"/>
  <c r="X87"/>
  <c r="V88"/>
  <c r="T87"/>
  <c r="R88"/>
  <c r="P87"/>
  <c r="N88"/>
  <c r="L87"/>
  <c r="J88"/>
  <c r="H87"/>
  <c r="F88"/>
  <c r="D87"/>
  <c r="BM66"/>
  <c r="BI66"/>
  <c r="BE66"/>
  <c r="BA66"/>
  <c r="AW66"/>
  <c r="AS66"/>
  <c r="AO66"/>
  <c r="AK66"/>
  <c r="AG66"/>
  <c r="AC66"/>
  <c r="BM67"/>
  <c r="BK67"/>
  <c r="BI67"/>
  <c r="BG67"/>
  <c r="BE67"/>
  <c r="BC67"/>
  <c r="BA67"/>
  <c r="AY67"/>
  <c r="AW67"/>
  <c r="AU67"/>
  <c r="AS67"/>
  <c r="AQ67"/>
  <c r="AO67"/>
  <c r="AM67"/>
  <c r="AK67"/>
  <c r="AI67"/>
  <c r="AG67"/>
  <c r="AE67"/>
  <c r="AC67"/>
  <c r="AA67"/>
  <c r="Y67"/>
  <c r="W67"/>
  <c r="U67"/>
  <c r="S67"/>
  <c r="Q67"/>
  <c r="O67"/>
  <c r="M67"/>
  <c r="K67"/>
  <c r="I67"/>
  <c r="G67"/>
  <c r="E67"/>
  <c r="BN66"/>
  <c r="BL66"/>
  <c r="BJ66"/>
  <c r="BH66"/>
  <c r="BF66"/>
  <c r="BP47"/>
  <c r="BQ47" s="1"/>
  <c r="X105"/>
  <c r="X104"/>
  <c r="X103"/>
  <c r="BP48"/>
  <c r="BQ48" s="1"/>
  <c r="BN83" i="4"/>
  <c r="BL83"/>
  <c r="BJ83"/>
  <c r="BH83"/>
  <c r="BF83"/>
  <c r="BD83"/>
  <c r="BB83"/>
  <c r="AZ83"/>
  <c r="AX83"/>
  <c r="AV83"/>
  <c r="AT83"/>
  <c r="AR83"/>
  <c r="AP83"/>
  <c r="AN83"/>
  <c r="AL83"/>
  <c r="AJ83"/>
  <c r="AH83"/>
  <c r="AF83"/>
  <c r="AD83"/>
  <c r="AB83"/>
  <c r="Z83"/>
  <c r="X83"/>
  <c r="V83"/>
  <c r="T83"/>
  <c r="R83"/>
  <c r="P83"/>
  <c r="N83"/>
  <c r="L83"/>
  <c r="J83"/>
  <c r="H83"/>
  <c r="F83"/>
  <c r="D83"/>
  <c r="BM66"/>
  <c r="BI66"/>
  <c r="BE66"/>
  <c r="BA66"/>
  <c r="AW66"/>
  <c r="AS66"/>
  <c r="AO66"/>
  <c r="AK66"/>
  <c r="AG66"/>
  <c r="AC66"/>
  <c r="Y66"/>
  <c r="U66"/>
  <c r="Q66"/>
  <c r="M66"/>
  <c r="I66"/>
  <c r="E66"/>
  <c r="X100"/>
  <c r="X99"/>
  <c r="X98"/>
  <c r="BN100"/>
  <c r="BJ100"/>
  <c r="BN84"/>
  <c r="BL84"/>
  <c r="BJ84"/>
  <c r="BH84"/>
  <c r="BF84"/>
  <c r="BD84"/>
  <c r="BB84"/>
  <c r="AZ84"/>
  <c r="AX84"/>
  <c r="AV84"/>
  <c r="AT84"/>
  <c r="AR84"/>
  <c r="AP84"/>
  <c r="AN84"/>
  <c r="AL84"/>
  <c r="AJ84"/>
  <c r="AH84"/>
  <c r="AF84"/>
  <c r="AD84"/>
  <c r="AB84"/>
  <c r="Z84"/>
  <c r="X84"/>
  <c r="V84"/>
  <c r="T84"/>
  <c r="R84"/>
  <c r="P84"/>
  <c r="N84"/>
  <c r="L84"/>
  <c r="J84"/>
  <c r="H84"/>
  <c r="F84"/>
  <c r="D84"/>
  <c r="BM65"/>
  <c r="BK65"/>
  <c r="BI65"/>
  <c r="BG65"/>
  <c r="BE65"/>
  <c r="BC65"/>
  <c r="BA65"/>
  <c r="AY65"/>
  <c r="AW65"/>
  <c r="AU65"/>
  <c r="AS65"/>
  <c r="AQ65"/>
  <c r="AO65"/>
  <c r="AM65"/>
  <c r="AK65"/>
  <c r="AI65"/>
  <c r="AG65"/>
  <c r="AE65"/>
  <c r="AC65"/>
  <c r="AA65"/>
  <c r="Y65"/>
  <c r="W65"/>
  <c r="U65"/>
  <c r="S65"/>
  <c r="Q65"/>
  <c r="O65"/>
  <c r="M65"/>
  <c r="K65"/>
  <c r="I65"/>
  <c r="G65"/>
  <c r="E65"/>
  <c r="BP47" l="1"/>
  <c r="BQ47" s="1"/>
  <c r="BP48"/>
  <c r="BQ48" s="1"/>
  <c r="BP33" i="5"/>
  <c r="W49"/>
  <c r="BF49"/>
  <c r="D49"/>
  <c r="AL49"/>
  <c r="BN49"/>
  <c r="AW49"/>
  <c r="AJ49"/>
  <c r="F49"/>
  <c r="BB49"/>
  <c r="AT49"/>
  <c r="AR49"/>
  <c r="AZ49"/>
  <c r="O49"/>
  <c r="AE49"/>
  <c r="AU49"/>
  <c r="BK49"/>
  <c r="BN50"/>
  <c r="BM50"/>
  <c r="AV49"/>
  <c r="G49"/>
  <c r="AM49"/>
  <c r="BC49"/>
  <c r="AN49"/>
  <c r="BH49"/>
  <c r="H49"/>
  <c r="R49"/>
  <c r="BD49"/>
  <c r="BL49"/>
  <c r="L49"/>
  <c r="AH49"/>
  <c r="AK49"/>
  <c r="N49"/>
  <c r="AX49"/>
  <c r="Z49"/>
  <c r="AP49"/>
  <c r="BP115" i="4"/>
  <c r="BQ115" s="1"/>
  <c r="BP116"/>
  <c r="BQ116" s="1"/>
  <c r="F22" i="6" s="1"/>
  <c r="X49" i="5"/>
  <c r="BJ49"/>
  <c r="AB49"/>
  <c r="T49"/>
  <c r="P49"/>
  <c r="E49"/>
  <c r="U49"/>
  <c r="BA49"/>
  <c r="AD49"/>
  <c r="AF49"/>
  <c r="AI49"/>
  <c r="J49"/>
  <c r="V49"/>
  <c r="AC49"/>
  <c r="AS49"/>
  <c r="BP105"/>
  <c r="BQ105" s="1"/>
  <c r="G17" i="6" s="1"/>
  <c r="BP122" i="5"/>
  <c r="BQ122" s="1"/>
  <c r="BQ128" s="1"/>
  <c r="K49"/>
  <c r="AY49"/>
  <c r="S49"/>
  <c r="Q49"/>
  <c r="AG49"/>
  <c r="BM49"/>
  <c r="BP88"/>
  <c r="BQ88" s="1"/>
  <c r="G9" i="6" s="1"/>
  <c r="BI49" i="5"/>
  <c r="BG49"/>
  <c r="M49"/>
  <c r="AA49"/>
  <c r="AQ49"/>
  <c r="I49"/>
  <c r="Y49"/>
  <c r="AO49"/>
  <c r="BE49"/>
  <c r="BP87"/>
  <c r="BQ87" s="1"/>
  <c r="BP99" i="4"/>
  <c r="BQ99" s="1"/>
  <c r="BP84"/>
  <c r="BQ84" s="1"/>
  <c r="F9" i="6" s="1"/>
  <c r="BP121" i="5"/>
  <c r="BQ121" s="1"/>
  <c r="BP104"/>
  <c r="BQ104" s="1"/>
  <c r="BP67"/>
  <c r="BQ67" s="1"/>
  <c r="BQ125" s="1"/>
  <c r="BP66"/>
  <c r="BQ66" s="1"/>
  <c r="BP65" i="4"/>
  <c r="BQ65" s="1"/>
  <c r="BQ119" s="1"/>
  <c r="BP66"/>
  <c r="BQ66" s="1"/>
  <c r="F4" i="6" s="1"/>
  <c r="BP83" i="4"/>
  <c r="BQ83" s="1"/>
  <c r="BP100"/>
  <c r="BQ100" s="1"/>
  <c r="BQ122" l="1"/>
  <c r="BQ127" i="5"/>
  <c r="G22" i="6"/>
  <c r="C49" s="1"/>
  <c r="BQ126" i="5"/>
  <c r="BQ120" i="4"/>
  <c r="BQ51"/>
  <c r="BQ121"/>
  <c r="F17" i="6"/>
  <c r="F27" s="1"/>
  <c r="L3"/>
  <c r="C4"/>
  <c r="F31"/>
  <c r="C22"/>
  <c r="R3"/>
  <c r="F49"/>
  <c r="J49" s="1"/>
  <c r="F36"/>
  <c r="J36" s="1"/>
  <c r="N3"/>
  <c r="C9"/>
  <c r="BQ52" i="5"/>
  <c r="G4" i="6"/>
  <c r="Q3"/>
  <c r="G44"/>
  <c r="J17"/>
  <c r="C44"/>
  <c r="C36"/>
  <c r="O3"/>
  <c r="J9"/>
  <c r="G36"/>
  <c r="J22" l="1"/>
  <c r="BQ129" i="5"/>
  <c r="BQ123" i="4"/>
  <c r="S3" i="6"/>
  <c r="G49"/>
  <c r="J31"/>
  <c r="C17"/>
  <c r="C27" s="1"/>
  <c r="P3"/>
  <c r="T3" s="1"/>
  <c r="F44"/>
  <c r="J44" s="1"/>
  <c r="M3"/>
  <c r="G31"/>
  <c r="C31"/>
  <c r="C54" s="1"/>
  <c r="J4"/>
  <c r="G27"/>
  <c r="U3" l="1"/>
  <c r="G54"/>
  <c r="J27"/>
  <c r="J54"/>
  <c r="F54"/>
</calcChain>
</file>

<file path=xl/sharedStrings.xml><?xml version="1.0" encoding="utf-8"?>
<sst xmlns="http://schemas.openxmlformats.org/spreadsheetml/2006/main" count="497" uniqueCount="103">
  <si>
    <t xml:space="preserve">Утверждаю                 Заведующий МК ДОУ Ташаринский детский сад "Лесовичок"   </t>
  </si>
  <si>
    <t>Калькуляция</t>
  </si>
  <si>
    <t xml:space="preserve">детей в количестве </t>
  </si>
  <si>
    <t>Наименование продуктов</t>
  </si>
  <si>
    <t>Кол-во человек</t>
  </si>
  <si>
    <t>Итого расход за день</t>
  </si>
  <si>
    <t>ИТОГО на 1 Чел</t>
  </si>
  <si>
    <t>Меню</t>
  </si>
  <si>
    <t>Завтрак</t>
  </si>
  <si>
    <t>Каша рисовая молочная</t>
  </si>
  <si>
    <t>Кофейный напиток с молоком</t>
  </si>
  <si>
    <t>Обед</t>
  </si>
  <si>
    <t>Щи из свежей капусты</t>
  </si>
  <si>
    <t>Птица в томатном соусе</t>
  </si>
  <si>
    <t>Гречка отварная</t>
  </si>
  <si>
    <t>Хлеб пшеничный</t>
  </si>
  <si>
    <t>Хлеб ржано-пшеничный</t>
  </si>
  <si>
    <t>Сок</t>
  </si>
  <si>
    <t>Полдник</t>
  </si>
  <si>
    <t>Напиток из шиповника</t>
  </si>
  <si>
    <t>Булочка домашняя</t>
  </si>
  <si>
    <t>Ужин</t>
  </si>
  <si>
    <t>Суп молочный с макарон. изделиями</t>
  </si>
  <si>
    <t>Чай с сахаром</t>
  </si>
  <si>
    <t>Итого на 1 чел</t>
  </si>
  <si>
    <t>Итого к выдаче, ГРАММ (на всех)</t>
  </si>
  <si>
    <t>ЦЕНА ЗА КИЛОГРАММ (покупная)</t>
  </si>
  <si>
    <t>руб</t>
  </si>
  <si>
    <t>ЦЕНА ЗА ГРАММ (покупная)</t>
  </si>
  <si>
    <t>Израсходовано на сумму (за граммы)</t>
  </si>
  <si>
    <t>Израсходовано на сумму (за кг)</t>
  </si>
  <si>
    <t>P/S: Итого к выдаче Яйцо- указано в шт.</t>
  </si>
  <si>
    <t>Цена за яйцо, указана за 1 шт.</t>
  </si>
  <si>
    <t>человек (3 - 7 лет)</t>
  </si>
  <si>
    <t xml:space="preserve">Бутерброд с маслом </t>
  </si>
  <si>
    <t>К выдаче, ГРАММ (на всех)</t>
  </si>
  <si>
    <t>на 22.05.2019</t>
  </si>
  <si>
    <t>Бутерброд с маслом</t>
  </si>
  <si>
    <t>Суп молочный с лапшой</t>
  </si>
  <si>
    <t>1 младшая группа</t>
  </si>
  <si>
    <t>Кухня</t>
  </si>
  <si>
    <t>Старшая группа</t>
  </si>
  <si>
    <t xml:space="preserve">Итого: </t>
  </si>
  <si>
    <t>1,5-2 года</t>
  </si>
  <si>
    <t>3-7 лет</t>
  </si>
  <si>
    <t>Подготовительная группа</t>
  </si>
  <si>
    <t>2 младшая группа</t>
  </si>
  <si>
    <t>Средняя группа</t>
  </si>
  <si>
    <t>Час изготовления блюда</t>
  </si>
  <si>
    <t>Время снятия бракеража</t>
  </si>
  <si>
    <t>Наименование блюда, кулинарного изделия</t>
  </si>
  <si>
    <t>Результаты органолептической оценки и степени готовности блюда, кулинарного изделия</t>
  </si>
  <si>
    <t>Разрешение к реализации  блюда, кулинарного изделия</t>
  </si>
  <si>
    <t>Подписи членов бракеражной комиссии</t>
  </si>
  <si>
    <t xml:space="preserve">Примечание </t>
  </si>
  <si>
    <t>Завтрак                    7:00-8:30</t>
  </si>
  <si>
    <t>отлично</t>
  </si>
  <si>
    <t>разрешено</t>
  </si>
  <si>
    <t>Обед                         9:00-11:30</t>
  </si>
  <si>
    <t>Полдник             13:00-15:00</t>
  </si>
  <si>
    <t>Ужин                        15:00-16:30</t>
  </si>
  <si>
    <t xml:space="preserve">человек (1,5 - 2 года) на </t>
  </si>
  <si>
    <t>Утверждаю                                                        Заведующий МК ДОУ                                    Ташаринский детский сад "Лесовичок"                 Т.В. Чугуева</t>
  </si>
  <si>
    <t>Аскорбиновая кислота</t>
  </si>
  <si>
    <t>Прием пищи</t>
  </si>
  <si>
    <t>Наименование блюда</t>
  </si>
  <si>
    <t>Выход блюда</t>
  </si>
  <si>
    <t>Белки, г</t>
  </si>
  <si>
    <t>Жиры, г</t>
  </si>
  <si>
    <t>Углеводы, г</t>
  </si>
  <si>
    <t>Эн. Цен (ккал)</t>
  </si>
  <si>
    <t>Ca</t>
  </si>
  <si>
    <t>Fe</t>
  </si>
  <si>
    <t>B1</t>
  </si>
  <si>
    <t>B2</t>
  </si>
  <si>
    <t>C</t>
  </si>
  <si>
    <t>№ рецептуры</t>
  </si>
  <si>
    <t>День 10</t>
  </si>
  <si>
    <t>Дети с 1,5 - 3 лет</t>
  </si>
  <si>
    <t>20/4</t>
  </si>
  <si>
    <t>Гречка отварная рассыпчатая</t>
  </si>
  <si>
    <t>Хлеб ржаной</t>
  </si>
  <si>
    <t>Суп молочный с макаронными изделиями</t>
  </si>
  <si>
    <t>180/12</t>
  </si>
  <si>
    <t>263, 264</t>
  </si>
  <si>
    <t>ВСЕГО за день</t>
  </si>
  <si>
    <t>Дети с 3 - 7 лет</t>
  </si>
  <si>
    <t>30/5</t>
  </si>
  <si>
    <t xml:space="preserve">Утверждаю     </t>
  </si>
  <si>
    <t xml:space="preserve">Заведующий МК ДОУ     </t>
  </si>
  <si>
    <t xml:space="preserve">Ташаринский детский сад "Лесовичок"  </t>
  </si>
  <si>
    <t>Меню      на</t>
  </si>
  <si>
    <t>Ответственный за питание  _________________________Г.М. Романашенко</t>
  </si>
  <si>
    <t>Ответственный за питание  _________________________ Г.М. Романашенко</t>
  </si>
  <si>
    <t>________________     Т.В. Чугуева</t>
  </si>
  <si>
    <t xml:space="preserve"> _______________    Т.В. Чугуева </t>
  </si>
  <si>
    <t xml:space="preserve">                                                                                                                                         Т.В. Чугуева</t>
  </si>
  <si>
    <t xml:space="preserve">                                                              </t>
  </si>
  <si>
    <t>Меню- требование</t>
  </si>
  <si>
    <t>Калькулятор                                     Г.М. Романашенко</t>
  </si>
  <si>
    <t>Завхоз                                                Г.М. Романашенко</t>
  </si>
  <si>
    <t>Повар                                                  Н.В. Муравьёва</t>
  </si>
  <si>
    <t xml:space="preserve">Сок </t>
  </si>
</sst>
</file>

<file path=xl/styles.xml><?xml version="1.0" encoding="utf-8"?>
<styleSheet xmlns="http://schemas.openxmlformats.org/spreadsheetml/2006/main">
  <numFmts count="3">
    <numFmt numFmtId="164" formatCode="0.000"/>
    <numFmt numFmtId="165" formatCode="#,##0.00\ &quot;р.&quot;"/>
    <numFmt numFmtId="166" formatCode="[$-F400]h:mm:ss\ AM/PM"/>
  </numFmts>
  <fonts count="2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20"/>
      <color rgb="FF000000"/>
      <name val="Calibri"/>
      <family val="2"/>
      <charset val="1"/>
    </font>
    <font>
      <sz val="13"/>
      <color rgb="FF000000"/>
      <name val="Calibri"/>
      <family val="2"/>
      <charset val="1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3"/>
      <color rgb="FF000000"/>
      <name val="Calibri"/>
      <family val="2"/>
      <charset val="204"/>
    </font>
    <font>
      <b/>
      <sz val="14"/>
      <color theme="1"/>
      <name val="Times New Roman"/>
      <family val="1"/>
      <charset val="204"/>
    </font>
    <font>
      <sz val="12"/>
      <color rgb="FF000000"/>
      <name val="Calibri"/>
      <family val="2"/>
      <charset val="1"/>
    </font>
    <font>
      <b/>
      <sz val="11.5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CCCCFF"/>
      </patternFill>
    </fill>
    <fill>
      <patternFill patternType="solid">
        <fgColor theme="0"/>
        <bgColor rgb="FFCCFFFF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rgb="FFFFFF00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rgb="FFCCFFFF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indexed="64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indexed="64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162">
    <xf numFmtId="0" fontId="0" fillId="0" borderId="0" xfId="0"/>
    <xf numFmtId="0" fontId="0" fillId="0" borderId="0" xfId="0" applyAlignment="1"/>
    <xf numFmtId="0" fontId="0" fillId="0" borderId="0" xfId="0" applyAlignment="1">
      <alignment horizontal="center"/>
    </xf>
    <xf numFmtId="0" fontId="0" fillId="2" borderId="0" xfId="0" applyFill="1"/>
    <xf numFmtId="0" fontId="2" fillId="0" borderId="3" xfId="0" applyFont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0" fillId="0" borderId="3" xfId="0" applyBorder="1"/>
    <xf numFmtId="0" fontId="0" fillId="0" borderId="3" xfId="0" applyNumberFormat="1" applyBorder="1"/>
    <xf numFmtId="0" fontId="0" fillId="0" borderId="3" xfId="0" applyFill="1" applyBorder="1" applyAlignment="1">
      <alignment wrapText="1"/>
    </xf>
    <xf numFmtId="0" fontId="0" fillId="0" borderId="3" xfId="0" applyBorder="1" applyAlignment="1">
      <alignment wrapText="1"/>
    </xf>
    <xf numFmtId="0" fontId="0" fillId="0" borderId="5" xfId="0" applyFill="1" applyBorder="1"/>
    <xf numFmtId="0" fontId="0" fillId="0" borderId="3" xfId="0" applyFill="1" applyBorder="1"/>
    <xf numFmtId="0" fontId="0" fillId="0" borderId="6" xfId="0" applyNumberFormat="1" applyBorder="1"/>
    <xf numFmtId="13" fontId="0" fillId="0" borderId="3" xfId="0" applyNumberFormat="1" applyBorder="1"/>
    <xf numFmtId="0" fontId="0" fillId="0" borderId="3" xfId="0" applyNumberFormat="1" applyFill="1" applyBorder="1"/>
    <xf numFmtId="0" fontId="0" fillId="0" borderId="6" xfId="0" applyNumberFormat="1" applyFill="1" applyBorder="1"/>
    <xf numFmtId="0" fontId="0" fillId="0" borderId="0" xfId="0" applyFill="1"/>
    <xf numFmtId="13" fontId="0" fillId="0" borderId="3" xfId="0" applyNumberFormat="1" applyFill="1" applyBorder="1"/>
    <xf numFmtId="0" fontId="0" fillId="0" borderId="0" xfId="0" applyFill="1" applyBorder="1"/>
    <xf numFmtId="0" fontId="0" fillId="0" borderId="7" xfId="0" applyFill="1" applyBorder="1"/>
    <xf numFmtId="0" fontId="0" fillId="0" borderId="3" xfId="0" applyNumberFormat="1" applyBorder="1" applyAlignment="1">
      <alignment wrapText="1"/>
    </xf>
    <xf numFmtId="0" fontId="5" fillId="0" borderId="0" xfId="0" applyFont="1" applyAlignment="1">
      <alignment horizontal="right"/>
    </xf>
    <xf numFmtId="0" fontId="0" fillId="0" borderId="0" xfId="0" applyFont="1" applyAlignment="1">
      <alignment horizontal="right"/>
    </xf>
    <xf numFmtId="0" fontId="5" fillId="0" borderId="3" xfId="0" applyFont="1" applyBorder="1"/>
    <xf numFmtId="164" fontId="5" fillId="0" borderId="3" xfId="0" applyNumberFormat="1" applyFont="1" applyBorder="1"/>
    <xf numFmtId="4" fontId="0" fillId="0" borderId="0" xfId="0" applyNumberFormat="1" applyBorder="1"/>
    <xf numFmtId="0" fontId="0" fillId="0" borderId="0" xfId="0" applyBorder="1"/>
    <xf numFmtId="0" fontId="0" fillId="5" borderId="0" xfId="0" applyFill="1"/>
    <xf numFmtId="0" fontId="5" fillId="5" borderId="0" xfId="0" applyFont="1" applyFill="1" applyAlignment="1">
      <alignment horizontal="right"/>
    </xf>
    <xf numFmtId="0" fontId="0" fillId="5" borderId="0" xfId="0" applyFont="1" applyFill="1" applyAlignment="1">
      <alignment horizontal="right"/>
    </xf>
    <xf numFmtId="0" fontId="5" fillId="5" borderId="3" xfId="0" applyFont="1" applyFill="1" applyBorder="1"/>
    <xf numFmtId="0" fontId="0" fillId="6" borderId="0" xfId="0" applyFill="1"/>
    <xf numFmtId="0" fontId="5" fillId="6" borderId="0" xfId="0" applyFont="1" applyFill="1" applyBorder="1" applyAlignment="1">
      <alignment horizontal="right"/>
    </xf>
    <xf numFmtId="4" fontId="5" fillId="0" borderId="3" xfId="0" applyNumberFormat="1" applyFont="1" applyBorder="1"/>
    <xf numFmtId="4" fontId="0" fillId="0" borderId="6" xfId="0" applyNumberFormat="1" applyBorder="1"/>
    <xf numFmtId="165" fontId="0" fillId="7" borderId="3" xfId="0" applyNumberFormat="1" applyFill="1" applyBorder="1"/>
    <xf numFmtId="0" fontId="0" fillId="8" borderId="0" xfId="0" applyFont="1" applyFill="1"/>
    <xf numFmtId="2" fontId="0" fillId="0" borderId="0" xfId="0" applyNumberFormat="1"/>
    <xf numFmtId="0" fontId="0" fillId="0" borderId="8" xfId="0" applyBorder="1"/>
    <xf numFmtId="0" fontId="1" fillId="0" borderId="0" xfId="0" applyFont="1"/>
    <xf numFmtId="165" fontId="0" fillId="0" borderId="0" xfId="0" applyNumberFormat="1"/>
    <xf numFmtId="0" fontId="2" fillId="2" borderId="3" xfId="0" applyFont="1" applyFill="1" applyBorder="1" applyAlignment="1">
      <alignment horizontal="center" vertical="center"/>
    </xf>
    <xf numFmtId="0" fontId="0" fillId="0" borderId="6" xfId="0" applyFill="1" applyBorder="1"/>
    <xf numFmtId="0" fontId="0" fillId="0" borderId="6" xfId="0" applyBorder="1"/>
    <xf numFmtId="0" fontId="0" fillId="2" borderId="3" xfId="0" applyFill="1" applyBorder="1"/>
    <xf numFmtId="0" fontId="5" fillId="2" borderId="3" xfId="0" applyFont="1" applyFill="1" applyBorder="1" applyAlignment="1">
      <alignment horizontal="right"/>
    </xf>
    <xf numFmtId="0" fontId="0" fillId="2" borderId="3" xfId="0" applyFont="1" applyFill="1" applyBorder="1" applyAlignment="1">
      <alignment horizontal="right"/>
    </xf>
    <xf numFmtId="0" fontId="5" fillId="2" borderId="3" xfId="0" applyFont="1" applyFill="1" applyBorder="1"/>
    <xf numFmtId="164" fontId="5" fillId="2" borderId="3" xfId="0" applyNumberFormat="1" applyFont="1" applyFill="1" applyBorder="1"/>
    <xf numFmtId="0" fontId="6" fillId="0" borderId="0" xfId="0" applyFont="1"/>
    <xf numFmtId="164" fontId="7" fillId="0" borderId="0" xfId="0" applyNumberFormat="1" applyFont="1"/>
    <xf numFmtId="164" fontId="6" fillId="0" borderId="0" xfId="0" applyNumberFormat="1" applyFont="1"/>
    <xf numFmtId="4" fontId="0" fillId="0" borderId="0" xfId="0" applyNumberFormat="1"/>
    <xf numFmtId="0" fontId="8" fillId="0" borderId="0" xfId="0" applyFont="1" applyBorder="1" applyAlignment="1">
      <alignment wrapText="1"/>
    </xf>
    <xf numFmtId="0" fontId="0" fillId="0" borderId="4" xfId="0" applyBorder="1" applyAlignment="1">
      <alignment horizontal="center"/>
    </xf>
    <xf numFmtId="0" fontId="2" fillId="3" borderId="3" xfId="0" applyFont="1" applyFill="1" applyBorder="1" applyAlignment="1">
      <alignment horizontal="center" vertical="center" wrapText="1"/>
    </xf>
    <xf numFmtId="165" fontId="0" fillId="0" borderId="3" xfId="0" applyNumberFormat="1" applyBorder="1"/>
    <xf numFmtId="165" fontId="1" fillId="0" borderId="3" xfId="0" applyNumberFormat="1" applyFont="1" applyBorder="1"/>
    <xf numFmtId="165" fontId="12" fillId="2" borderId="3" xfId="0" applyNumberFormat="1" applyFont="1" applyFill="1" applyBorder="1" applyAlignment="1">
      <alignment horizontal="right"/>
    </xf>
    <xf numFmtId="0" fontId="8" fillId="0" borderId="0" xfId="0" applyFont="1" applyBorder="1" applyAlignment="1">
      <alignment horizontal="center" wrapText="1"/>
    </xf>
    <xf numFmtId="0" fontId="2" fillId="3" borderId="4" xfId="0" applyFont="1" applyFill="1" applyBorder="1" applyAlignment="1">
      <alignment horizontal="center" vertical="center" wrapText="1"/>
    </xf>
    <xf numFmtId="165" fontId="1" fillId="2" borderId="3" xfId="0" applyNumberFormat="1" applyFont="1" applyFill="1" applyBorder="1" applyAlignment="1">
      <alignment horizontal="right"/>
    </xf>
    <xf numFmtId="0" fontId="9" fillId="2" borderId="3" xfId="0" applyFont="1" applyFill="1" applyBorder="1" applyAlignment="1">
      <alignment horizontal="right"/>
    </xf>
    <xf numFmtId="165" fontId="12" fillId="2" borderId="7" xfId="0" applyNumberFormat="1" applyFont="1" applyFill="1" applyBorder="1" applyAlignment="1"/>
    <xf numFmtId="0" fontId="0" fillId="0" borderId="3" xfId="0" applyBorder="1" applyAlignment="1">
      <alignment horizontal="center" vertical="center"/>
    </xf>
    <xf numFmtId="0" fontId="0" fillId="0" borderId="0" xfId="0" applyAlignment="1">
      <alignment wrapText="1"/>
    </xf>
    <xf numFmtId="14" fontId="0" fillId="0" borderId="0" xfId="0" applyNumberFormat="1"/>
    <xf numFmtId="14" fontId="2" fillId="3" borderId="7" xfId="0" applyNumberFormat="1" applyFont="1" applyFill="1" applyBorder="1" applyAlignment="1">
      <alignment horizontal="center" vertical="center"/>
    </xf>
    <xf numFmtId="14" fontId="2" fillId="3" borderId="3" xfId="0" applyNumberFormat="1" applyFont="1" applyFill="1" applyBorder="1" applyAlignment="1">
      <alignment horizontal="center" vertical="center"/>
    </xf>
    <xf numFmtId="14" fontId="2" fillId="3" borderId="4" xfId="0" applyNumberFormat="1" applyFont="1" applyFill="1" applyBorder="1" applyAlignment="1">
      <alignment horizontal="center" vertical="center"/>
    </xf>
    <xf numFmtId="0" fontId="0" fillId="0" borderId="3" xfId="0" applyNumberFormat="1" applyBorder="1" applyAlignment="1"/>
    <xf numFmtId="0" fontId="0" fillId="0" borderId="7" xfId="0" applyBorder="1"/>
    <xf numFmtId="0" fontId="15" fillId="0" borderId="3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8" fillId="0" borderId="3" xfId="0" applyFont="1" applyBorder="1" applyAlignment="1">
      <alignment vertical="center" wrapText="1"/>
    </xf>
    <xf numFmtId="0" fontId="17" fillId="0" borderId="3" xfId="0" applyFont="1" applyBorder="1" applyAlignment="1">
      <alignment wrapText="1"/>
    </xf>
    <xf numFmtId="0" fontId="17" fillId="0" borderId="3" xfId="0" applyFont="1" applyBorder="1" applyAlignment="1">
      <alignment vertical="center" wrapText="1"/>
    </xf>
    <xf numFmtId="49" fontId="17" fillId="0" borderId="3" xfId="0" applyNumberFormat="1" applyFont="1" applyBorder="1" applyAlignment="1">
      <alignment wrapText="1"/>
    </xf>
    <xf numFmtId="0" fontId="19" fillId="0" borderId="3" xfId="0" applyFont="1" applyBorder="1" applyAlignment="1">
      <alignment wrapText="1"/>
    </xf>
    <xf numFmtId="0" fontId="0" fillId="0" borderId="0" xfId="0" applyAlignment="1">
      <alignment vertical="top"/>
    </xf>
    <xf numFmtId="14" fontId="10" fillId="0" borderId="1" xfId="0" applyNumberFormat="1" applyFont="1" applyBorder="1" applyAlignment="1">
      <alignment vertical="top"/>
    </xf>
    <xf numFmtId="0" fontId="0" fillId="9" borderId="3" xfId="0" applyFill="1" applyBorder="1"/>
    <xf numFmtId="0" fontId="3" fillId="0" borderId="3" xfId="0" applyFont="1" applyBorder="1" applyAlignment="1">
      <alignment horizontal="center" wrapText="1"/>
    </xf>
    <xf numFmtId="0" fontId="2" fillId="4" borderId="3" xfId="0" applyFont="1" applyFill="1" applyBorder="1" applyAlignment="1">
      <alignment horizontal="center" vertical="center" textRotation="90"/>
    </xf>
    <xf numFmtId="0" fontId="4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0" fillId="6" borderId="0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textRotation="90"/>
    </xf>
    <xf numFmtId="0" fontId="2" fillId="4" borderId="4" xfId="0" applyFont="1" applyFill="1" applyBorder="1" applyAlignment="1">
      <alignment horizontal="center" vertical="center" textRotation="90"/>
    </xf>
    <xf numFmtId="0" fontId="2" fillId="0" borderId="3" xfId="0" applyFont="1" applyFill="1" applyBorder="1" applyAlignment="1">
      <alignment horizontal="center" vertical="center" textRotation="90"/>
    </xf>
    <xf numFmtId="0" fontId="4" fillId="0" borderId="2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3" fillId="2" borderId="2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vertical="center" textRotation="90"/>
    </xf>
    <xf numFmtId="0" fontId="2" fillId="0" borderId="2" xfId="0" applyFont="1" applyFill="1" applyBorder="1" applyAlignment="1">
      <alignment horizontal="center" vertical="center" textRotation="90"/>
    </xf>
    <xf numFmtId="0" fontId="2" fillId="0" borderId="5" xfId="0" applyFont="1" applyFill="1" applyBorder="1" applyAlignment="1">
      <alignment horizontal="center" vertical="center" textRotation="90"/>
    </xf>
    <xf numFmtId="0" fontId="2" fillId="0" borderId="4" xfId="0" applyFont="1" applyFill="1" applyBorder="1" applyAlignment="1">
      <alignment horizontal="center" vertical="center" textRotation="90"/>
    </xf>
    <xf numFmtId="0" fontId="0" fillId="6" borderId="9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9" fillId="2" borderId="7" xfId="0" applyFont="1" applyFill="1" applyBorder="1" applyAlignment="1">
      <alignment horizontal="right"/>
    </xf>
    <xf numFmtId="0" fontId="9" fillId="2" borderId="6" xfId="0" applyFont="1" applyFill="1" applyBorder="1" applyAlignment="1">
      <alignment horizontal="right"/>
    </xf>
    <xf numFmtId="165" fontId="11" fillId="0" borderId="2" xfId="0" applyNumberFormat="1" applyFont="1" applyBorder="1" applyAlignment="1">
      <alignment horizontal="center" vertical="center" textRotation="90" wrapText="1"/>
    </xf>
    <xf numFmtId="165" fontId="11" fillId="0" borderId="5" xfId="0" applyNumberFormat="1" applyFont="1" applyBorder="1" applyAlignment="1">
      <alignment horizontal="center" vertical="center" textRotation="90" wrapText="1"/>
    </xf>
    <xf numFmtId="165" fontId="11" fillId="0" borderId="4" xfId="0" applyNumberFormat="1" applyFont="1" applyBorder="1" applyAlignment="1">
      <alignment horizontal="center" vertical="center" textRotation="90" wrapText="1"/>
    </xf>
    <xf numFmtId="165" fontId="11" fillId="0" borderId="11" xfId="0" applyNumberFormat="1" applyFont="1" applyBorder="1" applyAlignment="1">
      <alignment horizontal="center" vertical="center" textRotation="90" wrapText="1"/>
    </xf>
    <xf numFmtId="165" fontId="11" fillId="0" borderId="9" xfId="0" applyNumberFormat="1" applyFont="1" applyBorder="1" applyAlignment="1">
      <alignment horizontal="center" vertical="center" textRotation="90" wrapText="1"/>
    </xf>
    <xf numFmtId="165" fontId="11" fillId="0" borderId="12" xfId="0" applyNumberFormat="1" applyFont="1" applyBorder="1" applyAlignment="1">
      <alignment horizontal="center" vertical="center" textRotation="90" wrapText="1"/>
    </xf>
    <xf numFmtId="165" fontId="11" fillId="0" borderId="2" xfId="0" applyNumberFormat="1" applyFont="1" applyBorder="1" applyAlignment="1">
      <alignment horizontal="center" vertical="center" textRotation="90"/>
    </xf>
    <xf numFmtId="165" fontId="11" fillId="0" borderId="5" xfId="0" applyNumberFormat="1" applyFont="1" applyBorder="1" applyAlignment="1">
      <alignment horizontal="center" vertical="center" textRotation="90"/>
    </xf>
    <xf numFmtId="165" fontId="11" fillId="0" borderId="4" xfId="0" applyNumberFormat="1" applyFont="1" applyBorder="1" applyAlignment="1">
      <alignment horizontal="center" vertical="center" textRotation="90"/>
    </xf>
    <xf numFmtId="165" fontId="11" fillId="0" borderId="13" xfId="0" applyNumberFormat="1" applyFont="1" applyBorder="1" applyAlignment="1">
      <alignment horizontal="center" vertical="center" textRotation="90"/>
    </xf>
    <xf numFmtId="165" fontId="11" fillId="0" borderId="8" xfId="0" applyNumberFormat="1" applyFont="1" applyBorder="1" applyAlignment="1">
      <alignment horizontal="center" vertical="center" textRotation="90"/>
    </xf>
    <xf numFmtId="165" fontId="11" fillId="0" borderId="14" xfId="0" applyNumberFormat="1" applyFont="1" applyBorder="1" applyAlignment="1">
      <alignment horizontal="center" vertical="center" textRotation="90"/>
    </xf>
    <xf numFmtId="0" fontId="8" fillId="0" borderId="0" xfId="0" applyFont="1" applyBorder="1" applyAlignment="1">
      <alignment horizont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left" wrapText="1"/>
    </xf>
    <xf numFmtId="0" fontId="8" fillId="0" borderId="7" xfId="0" applyFont="1" applyBorder="1" applyAlignment="1">
      <alignment wrapText="1"/>
    </xf>
    <xf numFmtId="0" fontId="8" fillId="0" borderId="10" xfId="0" applyFont="1" applyBorder="1" applyAlignment="1">
      <alignment wrapText="1"/>
    </xf>
    <xf numFmtId="0" fontId="8" fillId="0" borderId="7" xfId="0" applyFont="1" applyBorder="1" applyAlignment="1">
      <alignment horizontal="left" wrapText="1"/>
    </xf>
    <xf numFmtId="0" fontId="8" fillId="0" borderId="6" xfId="0" applyFont="1" applyBorder="1" applyAlignment="1">
      <alignment horizontal="left" wrapText="1"/>
    </xf>
    <xf numFmtId="0" fontId="9" fillId="2" borderId="10" xfId="0" applyFont="1" applyFill="1" applyBorder="1" applyAlignment="1">
      <alignment horizontal="center"/>
    </xf>
    <xf numFmtId="0" fontId="8" fillId="0" borderId="7" xfId="0" applyFont="1" applyBorder="1" applyAlignment="1">
      <alignment horizontal="center" wrapText="1"/>
    </xf>
    <xf numFmtId="0" fontId="8" fillId="0" borderId="10" xfId="0" applyFont="1" applyBorder="1" applyAlignment="1">
      <alignment horizontal="center" wrapText="1"/>
    </xf>
    <xf numFmtId="0" fontId="0" fillId="0" borderId="7" xfId="0" applyBorder="1" applyAlignment="1">
      <alignment horizontal="center"/>
    </xf>
    <xf numFmtId="0" fontId="0" fillId="0" borderId="10" xfId="0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9" fillId="2" borderId="6" xfId="0" applyFont="1" applyFill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0" fillId="0" borderId="3" xfId="0" applyBorder="1" applyAlignment="1">
      <alignment horizontal="center" vertical="center" wrapText="1"/>
    </xf>
    <xf numFmtId="20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66" fontId="0" fillId="0" borderId="3" xfId="0" applyNumberFormat="1" applyBorder="1" applyAlignment="1">
      <alignment horizontal="center" vertical="center" wrapText="1"/>
    </xf>
    <xf numFmtId="14" fontId="13" fillId="0" borderId="15" xfId="0" applyNumberFormat="1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 wrapText="1"/>
    </xf>
    <xf numFmtId="0" fontId="14" fillId="0" borderId="17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0" xfId="0" applyFont="1" applyAlignment="1">
      <alignment horizontal="right"/>
    </xf>
    <xf numFmtId="0" fontId="17" fillId="0" borderId="0" xfId="0" applyFont="1" applyAlignment="1">
      <alignment horizontal="left"/>
    </xf>
    <xf numFmtId="14" fontId="10" fillId="0" borderId="1" xfId="0" applyNumberFormat="1" applyFont="1" applyBorder="1" applyAlignment="1">
      <alignment horizontal="center" vertical="top"/>
    </xf>
    <xf numFmtId="2" fontId="0" fillId="0" borderId="3" xfId="0" applyNumberFormat="1" applyBorder="1"/>
    <xf numFmtId="2" fontId="0" fillId="0" borderId="3" xfId="0" applyNumberForma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83;&#1077;&#1089;&#1086;&#1074;&#1080;&#1095;&#1086;&#1082;/AppData/Roaming/Microsoft/Excel/&#1050;&#1072;&#1083;&#1100;&#1082;&#1091;&#1083;&#1103;&#1094;&#1080;&#1103;%20&#1073;&#1083;&#1102;&#1076;%20&#1089;&#1077;&#1085;&#1090;&#1103;&#1073;&#1088;&#110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01.09.2020 1,5-2 года (день 5)"/>
      <sheetName val="01.09.2020 3-7 лет (день 5) "/>
      <sheetName val="02.09.2020 1,5-3 года (день 6)"/>
      <sheetName val="02.09.2020 3-7 лет (день 6) "/>
      <sheetName val="03.09.2020 1,5-2 года (день 7)"/>
      <sheetName val="03.09.2020 3-7 лет (день 7) "/>
      <sheetName val="04.09.2020 1,5-2 года (день 8)"/>
      <sheetName val="04.09.2020 3-7 лет (день 8) "/>
      <sheetName val="07.09.2020 1,5-2 года (день 9)"/>
      <sheetName val="07.09.2020 3-7 лет (день 9) "/>
      <sheetName val="08.09.2020 1,5-2 года (день 10)"/>
      <sheetName val="08.09.2020 3-7 лет (день 10)"/>
      <sheetName val="09.09.2020 1-3 года (день 1)"/>
      <sheetName val="09.09.2020 3-7 лет (день 1)"/>
      <sheetName val="10.09.2020 1,5-2 года (день 2)"/>
      <sheetName val="10.09.2020 3-7 лет (день 2) "/>
      <sheetName val="11.09.2020 1,5-2 года (день 3)"/>
      <sheetName val="11.09.2020 3-7лет (день 3) "/>
      <sheetName val="14.09.2020 1,5-3 года (день (4)"/>
      <sheetName val="14.09.2020 3-7 лет (день 4) "/>
      <sheetName val="15.09.2020 1,5-2 года (день 5)"/>
      <sheetName val="15.09.2020 3-7 лет (день 5)"/>
      <sheetName val="16.09.2020 1,5-3 года (день 6)"/>
      <sheetName val="16.09.2020 3-7 лет (день 6)"/>
      <sheetName val="17.09.2020 1,5-2 года (день 7)"/>
      <sheetName val="17.09.2020 3-7 лет (день 7)"/>
      <sheetName val="21.09.2020 1,5-2 года (день 8)"/>
      <sheetName val="21.09.2020 3-7 лет (день 8) "/>
      <sheetName val="22.09.2020 1,5-2 года (день 9)"/>
      <sheetName val="22.09.2020 3-7 лет (день 9) "/>
      <sheetName val="23.09.2020 1,5-2 года (день 10)"/>
      <sheetName val="23.09.2020 3-7 лет (день 10)"/>
      <sheetName val="24.09.2020 1-3 года (день 1)"/>
      <sheetName val="24.09.2020 3-7 лет (день 1)"/>
      <sheetName val="25.09.2020 1,5-2 года (день (2)"/>
      <sheetName val="25.09.2020 3-7 лет (день 2)"/>
      <sheetName val="28.09.2020 1,5-2 года (день 3)"/>
      <sheetName val="28.09.2020 3-7лет (день 3)"/>
      <sheetName val="29.09.2020 1,5-3 года (день 4)"/>
      <sheetName val="29.09.2020 3-7 лет (день 4) "/>
      <sheetName val="30.09.2020 1,5-2 года (день 5)"/>
      <sheetName val="30.09.2020 3-7 лет (день 5)"/>
      <sheetName val="Цены"/>
      <sheetName val="Сентябрь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>
        <row r="1">
          <cell r="A1" t="str">
            <v>Хлеб пшеничный</v>
          </cell>
          <cell r="B1" t="str">
            <v>Хлеб ржано-пшеничный</v>
          </cell>
          <cell r="C1" t="str">
            <v>Сахар</v>
          </cell>
          <cell r="D1" t="str">
            <v>Чай</v>
          </cell>
          <cell r="E1" t="str">
            <v>Какао</v>
          </cell>
          <cell r="F1" t="str">
            <v>Кофейный напиток</v>
          </cell>
          <cell r="G1" t="str">
            <v>Молоко 2,5%</v>
          </cell>
          <cell r="H1" t="str">
            <v>Масло сливочное</v>
          </cell>
          <cell r="I1" t="str">
            <v>Сметана 15%</v>
          </cell>
          <cell r="J1" t="str">
            <v>Молоко сухое</v>
          </cell>
          <cell r="K1" t="str">
            <v>Снежок 2,5 %</v>
          </cell>
          <cell r="L1" t="str">
            <v>Творог 5%</v>
          </cell>
          <cell r="M1" t="str">
            <v>Молоко сгущенное</v>
          </cell>
          <cell r="N1" t="str">
            <v xml:space="preserve">Джем Сава </v>
          </cell>
          <cell r="O1" t="str">
            <v>Сыр</v>
          </cell>
          <cell r="P1" t="str">
            <v>Зеленый горошек</v>
          </cell>
          <cell r="Q1" t="str">
            <v>Кукуруза консервирован.</v>
          </cell>
          <cell r="R1" t="str">
            <v>Консервы рыбные</v>
          </cell>
          <cell r="S1" t="str">
            <v>Огурцы консервирован.</v>
          </cell>
          <cell r="T1" t="str">
            <v>Огурцы свежие</v>
          </cell>
          <cell r="U1" t="str">
            <v>Яйцо</v>
          </cell>
          <cell r="V1" t="str">
            <v>Икра кабачковая</v>
          </cell>
          <cell r="W1" t="str">
            <v>Изюм</v>
          </cell>
          <cell r="X1" t="str">
            <v>Курага</v>
          </cell>
          <cell r="Y1" t="str">
            <v>Чернослив</v>
          </cell>
          <cell r="Z1" t="str">
            <v>Шиповник</v>
          </cell>
          <cell r="AA1" t="str">
            <v>Сухофрукты</v>
          </cell>
          <cell r="AB1" t="str">
            <v>Ягода свежемороженная</v>
          </cell>
          <cell r="AC1" t="str">
            <v>Лимон</v>
          </cell>
          <cell r="AD1" t="str">
            <v>Кисель</v>
          </cell>
          <cell r="AE1" t="str">
            <v xml:space="preserve">Сок </v>
          </cell>
          <cell r="AF1" t="str">
            <v>Макаронные изделия</v>
          </cell>
          <cell r="AG1" t="str">
            <v>Мука</v>
          </cell>
          <cell r="AH1" t="str">
            <v>Дрожжи</v>
          </cell>
          <cell r="AI1" t="str">
            <v>Печенье</v>
          </cell>
          <cell r="AJ1" t="str">
            <v>Пряники</v>
          </cell>
          <cell r="AK1" t="str">
            <v>Вафли</v>
          </cell>
          <cell r="AL1" t="str">
            <v>Конфеты</v>
          </cell>
          <cell r="AM1" t="str">
            <v>Повидло Сава</v>
          </cell>
          <cell r="AN1" t="str">
            <v>Крупа геркулес</v>
          </cell>
          <cell r="AO1" t="str">
            <v>Крупа горох</v>
          </cell>
          <cell r="AP1" t="str">
            <v>Крупа гречневая</v>
          </cell>
          <cell r="AQ1" t="str">
            <v>Крупа кукурузная</v>
          </cell>
          <cell r="AR1" t="str">
            <v>Крупа манная</v>
          </cell>
          <cell r="AS1" t="str">
            <v>Крупа перловая</v>
          </cell>
          <cell r="AT1" t="str">
            <v>Крупа пшеничная</v>
          </cell>
          <cell r="AU1" t="str">
            <v>Крупа пшено</v>
          </cell>
          <cell r="AV1" t="str">
            <v>Крупа ячневая</v>
          </cell>
          <cell r="AW1" t="str">
            <v>Рис</v>
          </cell>
          <cell r="AX1" t="str">
            <v>Цыпленок бройлер</v>
          </cell>
          <cell r="AY1" t="str">
            <v>Филе куриное</v>
          </cell>
          <cell r="AZ1" t="str">
            <v>Фарш говяжий</v>
          </cell>
          <cell r="BA1" t="str">
            <v>Печень куриная</v>
          </cell>
          <cell r="BB1" t="str">
            <v>Филе минтая</v>
          </cell>
          <cell r="BC1" t="str">
            <v>Филе сельди слабосол.</v>
          </cell>
          <cell r="BD1" t="str">
            <v>Картофель</v>
          </cell>
          <cell r="BE1" t="str">
            <v>Морковь</v>
          </cell>
          <cell r="BF1" t="str">
            <v>Лук</v>
          </cell>
          <cell r="BG1" t="str">
            <v>Капуста</v>
          </cell>
          <cell r="BH1" t="str">
            <v>Свекла</v>
          </cell>
          <cell r="BI1" t="str">
            <v>Томатная паста</v>
          </cell>
          <cell r="BJ1" t="str">
            <v>Масло растительное</v>
          </cell>
          <cell r="BK1" t="str">
            <v>Соль</v>
          </cell>
        </row>
      </sheetData>
      <sheetData sheetId="43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Q123"/>
  <sheetViews>
    <sheetView zoomScale="75" zoomScaleNormal="75" workbookViewId="0">
      <selection activeCell="F34" sqref="F34:K39"/>
    </sheetView>
  </sheetViews>
  <sheetFormatPr defaultRowHeight="14.4"/>
  <cols>
    <col min="1" max="1" width="6.6640625" customWidth="1"/>
    <col min="2" max="2" width="35.5546875" customWidth="1"/>
    <col min="3" max="3" width="8.44140625" customWidth="1"/>
    <col min="4" max="4" width="13" customWidth="1"/>
    <col min="5" max="5" width="12.44140625" customWidth="1"/>
    <col min="8" max="8" width="0" hidden="1" customWidth="1"/>
    <col min="9" max="9" width="11.44140625" customWidth="1"/>
    <col min="11" max="11" width="12.44140625" customWidth="1"/>
    <col min="12" max="12" width="10.6640625" customWidth="1"/>
    <col min="13" max="13" width="10.6640625" hidden="1" customWidth="1"/>
    <col min="14" max="16" width="11.6640625" hidden="1" customWidth="1"/>
    <col min="17" max="23" width="10.6640625" hidden="1" customWidth="1"/>
    <col min="24" max="24" width="10.6640625" customWidth="1"/>
    <col min="25" max="27" width="10.6640625" hidden="1" customWidth="1"/>
    <col min="28" max="28" width="11.88671875" hidden="1" customWidth="1"/>
    <col min="29" max="29" width="11.44140625" customWidth="1"/>
    <col min="30" max="30" width="13.44140625" hidden="1" customWidth="1"/>
    <col min="31" max="33" width="10.6640625" hidden="1" customWidth="1"/>
    <col min="34" max="34" width="9.109375" customWidth="1"/>
    <col min="35" max="37" width="10.6640625" customWidth="1"/>
    <col min="38" max="44" width="10.6640625" hidden="1" customWidth="1"/>
    <col min="45" max="45" width="10.6640625" customWidth="1"/>
    <col min="46" max="46" width="12.5546875" hidden="1" customWidth="1"/>
    <col min="47" max="48" width="10.6640625" hidden="1" customWidth="1"/>
    <col min="49" max="49" width="12.33203125" hidden="1" customWidth="1"/>
    <col min="50" max="51" width="10.6640625" hidden="1" customWidth="1"/>
    <col min="52" max="54" width="10.6640625" customWidth="1"/>
    <col min="55" max="58" width="10.6640625" hidden="1" customWidth="1"/>
    <col min="60" max="60" width="9.88671875" customWidth="1"/>
    <col min="62" max="62" width="10.88671875" customWidth="1"/>
    <col min="63" max="63" width="10.88671875" hidden="1" customWidth="1"/>
    <col min="69" max="69" width="9.88671875" customWidth="1"/>
  </cols>
  <sheetData>
    <row r="1" spans="1:69">
      <c r="A1" s="1" t="s">
        <v>0</v>
      </c>
      <c r="B1" s="1"/>
      <c r="C1" s="1"/>
      <c r="D1" s="1"/>
      <c r="E1" s="1"/>
      <c r="F1" s="1"/>
    </row>
    <row r="2" spans="1:69">
      <c r="A2" s="1" t="s">
        <v>96</v>
      </c>
      <c r="B2" s="1"/>
      <c r="C2" s="1"/>
      <c r="D2" s="1"/>
      <c r="E2" s="1"/>
    </row>
    <row r="3" spans="1:69" hidden="1">
      <c r="A3" s="1" t="s">
        <v>97</v>
      </c>
      <c r="B3" s="1"/>
      <c r="C3" s="1"/>
      <c r="D3" s="1"/>
      <c r="E3" s="1"/>
      <c r="K3" t="s">
        <v>1</v>
      </c>
    </row>
    <row r="4" spans="1:69">
      <c r="K4" t="s">
        <v>98</v>
      </c>
    </row>
    <row r="6" spans="1:69" ht="17.25" customHeight="1">
      <c r="D6" s="99" t="s">
        <v>2</v>
      </c>
      <c r="E6" s="99"/>
      <c r="F6" s="2">
        <v>5</v>
      </c>
      <c r="G6" t="s">
        <v>61</v>
      </c>
      <c r="K6" s="66">
        <f>'08.01.2021 3-7 лет (день 10)'!K6</f>
        <v>45524</v>
      </c>
      <c r="L6" s="3"/>
    </row>
    <row r="7" spans="1:69" ht="15" customHeight="1">
      <c r="A7" s="89"/>
      <c r="B7" s="4" t="s">
        <v>3</v>
      </c>
      <c r="C7" s="91" t="s">
        <v>4</v>
      </c>
      <c r="D7" s="91" t="str">
        <f>[1]Цены!A1</f>
        <v>Хлеб пшеничный</v>
      </c>
      <c r="E7" s="91" t="str">
        <f>[1]Цены!B1</f>
        <v>Хлеб ржано-пшеничный</v>
      </c>
      <c r="F7" s="91" t="str">
        <f>[1]Цены!C1</f>
        <v>Сахар</v>
      </c>
      <c r="G7" s="91" t="str">
        <f>[1]Цены!D1</f>
        <v>Чай</v>
      </c>
      <c r="H7" s="91" t="str">
        <f>[1]Цены!E1</f>
        <v>Какао</v>
      </c>
      <c r="I7" s="91" t="str">
        <f>[1]Цены!F1</f>
        <v>Кофейный напиток</v>
      </c>
      <c r="J7" s="91" t="str">
        <f>[1]Цены!G1</f>
        <v>Молоко 2,5%</v>
      </c>
      <c r="K7" s="91" t="str">
        <f>[1]Цены!H1</f>
        <v>Масло сливочное</v>
      </c>
      <c r="L7" s="91" t="str">
        <f>[1]Цены!I1</f>
        <v>Сметана 15%</v>
      </c>
      <c r="M7" s="91" t="str">
        <f>[1]Цены!J1</f>
        <v>Молоко сухое</v>
      </c>
      <c r="N7" s="91" t="str">
        <f>[1]Цены!K1</f>
        <v>Снежок 2,5 %</v>
      </c>
      <c r="O7" s="91" t="str">
        <f>[1]Цены!L1</f>
        <v>Творог 5%</v>
      </c>
      <c r="P7" s="91" t="str">
        <f>[1]Цены!M1</f>
        <v>Молоко сгущенное</v>
      </c>
      <c r="Q7" s="91" t="str">
        <f>[1]Цены!N1</f>
        <v xml:space="preserve">Джем Сава </v>
      </c>
      <c r="R7" s="91" t="str">
        <f>[1]Цены!O1</f>
        <v>Сыр</v>
      </c>
      <c r="S7" s="91" t="str">
        <f>[1]Цены!P1</f>
        <v>Зеленый горошек</v>
      </c>
      <c r="T7" s="91" t="str">
        <f>[1]Цены!Q1</f>
        <v>Кукуруза консервирован.</v>
      </c>
      <c r="U7" s="91" t="str">
        <f>[1]Цены!R1</f>
        <v>Консервы рыбные</v>
      </c>
      <c r="V7" s="91" t="str">
        <f>[1]Цены!S1</f>
        <v>Огурцы консервирован.</v>
      </c>
      <c r="W7" s="91" t="str">
        <f>[1]Цены!T1</f>
        <v>Огурцы свежие</v>
      </c>
      <c r="X7" s="91" t="str">
        <f>[1]Цены!U1</f>
        <v>Яйцо</v>
      </c>
      <c r="Y7" s="91" t="str">
        <f>[1]Цены!V1</f>
        <v>Икра кабачковая</v>
      </c>
      <c r="Z7" s="91" t="str">
        <f>[1]Цены!W1</f>
        <v>Изюм</v>
      </c>
      <c r="AA7" s="91" t="str">
        <f>[1]Цены!X1</f>
        <v>Курага</v>
      </c>
      <c r="AB7" s="91" t="str">
        <f>[1]Цены!Y1</f>
        <v>Чернослив</v>
      </c>
      <c r="AC7" s="91" t="str">
        <f>[1]Цены!Z1</f>
        <v>Шиповник</v>
      </c>
      <c r="AD7" s="91" t="str">
        <f>[1]Цены!AA1</f>
        <v>Сухофрукты</v>
      </c>
      <c r="AE7" s="91" t="str">
        <f>[1]Цены!AB1</f>
        <v>Ягода свежемороженная</v>
      </c>
      <c r="AF7" s="91" t="str">
        <f>[1]Цены!AC1</f>
        <v>Лимон</v>
      </c>
      <c r="AG7" s="91" t="str">
        <f>[1]Цены!AD1</f>
        <v>Кисель</v>
      </c>
      <c r="AH7" s="91" t="str">
        <f>[1]Цены!AE1</f>
        <v xml:space="preserve">Сок </v>
      </c>
      <c r="AI7" s="91" t="str">
        <f>[1]Цены!AF1</f>
        <v>Макаронные изделия</v>
      </c>
      <c r="AJ7" s="91" t="str">
        <f>[1]Цены!AG1</f>
        <v>Мука</v>
      </c>
      <c r="AK7" s="91" t="str">
        <f>[1]Цены!AH1</f>
        <v>Дрожжи</v>
      </c>
      <c r="AL7" s="91" t="str">
        <f>[1]Цены!AI1</f>
        <v>Печенье</v>
      </c>
      <c r="AM7" s="91" t="str">
        <f>[1]Цены!AJ1</f>
        <v>Пряники</v>
      </c>
      <c r="AN7" s="91" t="str">
        <f>[1]Цены!AK1</f>
        <v>Вафли</v>
      </c>
      <c r="AO7" s="91" t="str">
        <f>[1]Цены!AL1</f>
        <v>Конфеты</v>
      </c>
      <c r="AP7" s="91" t="str">
        <f>[1]Цены!AM1</f>
        <v>Повидло Сава</v>
      </c>
      <c r="AQ7" s="91" t="str">
        <f>[1]Цены!AN1</f>
        <v>Крупа геркулес</v>
      </c>
      <c r="AR7" s="91" t="str">
        <f>[1]Цены!AO1</f>
        <v>Крупа горох</v>
      </c>
      <c r="AS7" s="91" t="str">
        <f>[1]Цены!AP1</f>
        <v>Крупа гречневая</v>
      </c>
      <c r="AT7" s="91" t="str">
        <f>[1]Цены!AQ1</f>
        <v>Крупа кукурузная</v>
      </c>
      <c r="AU7" s="91" t="str">
        <f>[1]Цены!AR1</f>
        <v>Крупа манная</v>
      </c>
      <c r="AV7" s="91" t="str">
        <f>[1]Цены!AS1</f>
        <v>Крупа перловая</v>
      </c>
      <c r="AW7" s="91" t="str">
        <f>[1]Цены!AT1</f>
        <v>Крупа пшеничная</v>
      </c>
      <c r="AX7" s="91" t="str">
        <f>[1]Цены!AU1</f>
        <v>Крупа пшено</v>
      </c>
      <c r="AY7" s="91" t="str">
        <f>[1]Цены!AV1</f>
        <v>Крупа ячневая</v>
      </c>
      <c r="AZ7" s="91" t="str">
        <f>[1]Цены!AW1</f>
        <v>Рис</v>
      </c>
      <c r="BA7" s="91" t="str">
        <f>[1]Цены!AX1</f>
        <v>Цыпленок бройлер</v>
      </c>
      <c r="BB7" s="91" t="str">
        <f>[1]Цены!AY1</f>
        <v>Филе куриное</v>
      </c>
      <c r="BC7" s="91" t="str">
        <f>[1]Цены!AZ1</f>
        <v>Фарш говяжий</v>
      </c>
      <c r="BD7" s="91" t="str">
        <f>[1]Цены!BA1</f>
        <v>Печень куриная</v>
      </c>
      <c r="BE7" s="91" t="str">
        <f>[1]Цены!BB1</f>
        <v>Филе минтая</v>
      </c>
      <c r="BF7" s="91" t="str">
        <f>[1]Цены!BC1</f>
        <v>Филе сельди слабосол.</v>
      </c>
      <c r="BG7" s="91" t="str">
        <f>[1]Цены!BD1</f>
        <v>Картофель</v>
      </c>
      <c r="BH7" s="91" t="str">
        <f>[1]Цены!BE1</f>
        <v>Морковь</v>
      </c>
      <c r="BI7" s="91" t="str">
        <f>[1]Цены!BF1</f>
        <v>Лук</v>
      </c>
      <c r="BJ7" s="91" t="str">
        <f>[1]Цены!BG1</f>
        <v>Капуста</v>
      </c>
      <c r="BK7" s="91" t="str">
        <f>[1]Цены!BH1</f>
        <v>Свекла</v>
      </c>
      <c r="BL7" s="91" t="str">
        <f>[1]Цены!BI1</f>
        <v>Томатная паста</v>
      </c>
      <c r="BM7" s="91" t="str">
        <f>[1]Цены!BJ1</f>
        <v>Масло растительное</v>
      </c>
      <c r="BN7" s="91" t="str">
        <f>[1]Цены!BK1</f>
        <v>Соль</v>
      </c>
      <c r="BO7" s="91" t="s">
        <v>63</v>
      </c>
      <c r="BP7" s="82" t="s">
        <v>5</v>
      </c>
      <c r="BQ7" s="82" t="s">
        <v>6</v>
      </c>
    </row>
    <row r="8" spans="1:69" ht="36" customHeight="1">
      <c r="A8" s="90"/>
      <c r="B8" s="5" t="s">
        <v>7</v>
      </c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2"/>
      <c r="AL8" s="92"/>
      <c r="AM8" s="92"/>
      <c r="AN8" s="92"/>
      <c r="AO8" s="92"/>
      <c r="AP8" s="92"/>
      <c r="AQ8" s="92"/>
      <c r="AR8" s="92"/>
      <c r="AS8" s="92"/>
      <c r="AT8" s="92"/>
      <c r="AU8" s="92"/>
      <c r="AV8" s="92"/>
      <c r="AW8" s="92"/>
      <c r="AX8" s="92"/>
      <c r="AY8" s="92"/>
      <c r="AZ8" s="92"/>
      <c r="BA8" s="92"/>
      <c r="BB8" s="92"/>
      <c r="BC8" s="92"/>
      <c r="BD8" s="92"/>
      <c r="BE8" s="92"/>
      <c r="BF8" s="92"/>
      <c r="BG8" s="92"/>
      <c r="BH8" s="92"/>
      <c r="BI8" s="92"/>
      <c r="BJ8" s="92"/>
      <c r="BK8" s="92"/>
      <c r="BL8" s="92"/>
      <c r="BM8" s="92"/>
      <c r="BN8" s="92"/>
      <c r="BO8" s="92"/>
      <c r="BP8" s="82"/>
      <c r="BQ8" s="82"/>
    </row>
    <row r="9" spans="1:69">
      <c r="A9" s="83" t="s">
        <v>8</v>
      </c>
      <c r="B9" s="6" t="str">
        <f>'08.01.2021 3-7 лет (день 10)'!B9</f>
        <v>Каша рисовая молочная</v>
      </c>
      <c r="C9" s="84">
        <f>$F$6</f>
        <v>5</v>
      </c>
      <c r="D9" s="6"/>
      <c r="E9" s="6"/>
      <c r="F9" s="6">
        <v>3.0000000000000001E-3</v>
      </c>
      <c r="G9" s="6"/>
      <c r="H9" s="6"/>
      <c r="I9" s="6"/>
      <c r="J9" s="6">
        <v>0.1</v>
      </c>
      <c r="K9" s="6">
        <v>2E-3</v>
      </c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>
        <v>1.4999999999999999E-2</v>
      </c>
      <c r="BA9" s="6"/>
      <c r="BB9" s="6"/>
      <c r="BC9" s="6"/>
      <c r="BD9" s="6"/>
      <c r="BE9" s="6"/>
      <c r="BF9" s="6"/>
      <c r="BG9" s="6"/>
      <c r="BH9" s="6"/>
      <c r="BI9" s="6"/>
      <c r="BJ9" s="7"/>
      <c r="BK9" s="7"/>
      <c r="BL9" s="6"/>
      <c r="BM9" s="6"/>
      <c r="BN9" s="71">
        <v>5.0000000000000001E-4</v>
      </c>
      <c r="BO9" s="6"/>
    </row>
    <row r="10" spans="1:69">
      <c r="A10" s="83"/>
      <c r="B10" s="6" t="str">
        <f>'08.01.2021 3-7 лет (день 10)'!B10</f>
        <v xml:space="preserve">Бутерброд с маслом </v>
      </c>
      <c r="C10" s="85"/>
      <c r="D10" s="160">
        <v>2.1000000000000001E-2</v>
      </c>
      <c r="E10" s="6"/>
      <c r="F10" s="6"/>
      <c r="G10" s="6"/>
      <c r="H10" s="6"/>
      <c r="I10" s="6"/>
      <c r="J10" s="6"/>
      <c r="K10" s="6">
        <v>3.0000000000000001E-3</v>
      </c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6"/>
      <c r="BB10" s="6"/>
      <c r="BC10" s="6"/>
      <c r="BD10" s="6"/>
      <c r="BE10" s="6"/>
      <c r="BF10" s="6"/>
      <c r="BG10" s="6"/>
      <c r="BH10" s="6"/>
      <c r="BI10" s="6"/>
      <c r="BJ10" s="7"/>
      <c r="BK10" s="7"/>
      <c r="BL10" s="6"/>
      <c r="BM10" s="6"/>
      <c r="BN10" s="71"/>
      <c r="BO10" s="6"/>
    </row>
    <row r="11" spans="1:69">
      <c r="A11" s="83"/>
      <c r="B11" s="6" t="str">
        <f>'08.01.2021 3-7 лет (день 10)'!B11</f>
        <v>Кофейный напиток с молоком</v>
      </c>
      <c r="C11" s="85"/>
      <c r="D11" s="160"/>
      <c r="E11" s="6"/>
      <c r="F11" s="6">
        <v>7.0000000000000001E-3</v>
      </c>
      <c r="G11" s="6"/>
      <c r="H11" s="6"/>
      <c r="I11" s="6">
        <v>2E-3</v>
      </c>
      <c r="J11" s="6">
        <v>7.0000000000000007E-2</v>
      </c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6"/>
      <c r="BB11" s="6"/>
      <c r="BC11" s="6"/>
      <c r="BD11" s="6"/>
      <c r="BE11" s="6"/>
      <c r="BF11" s="6"/>
      <c r="BG11" s="6"/>
      <c r="BH11" s="6"/>
      <c r="BI11" s="6"/>
      <c r="BJ11" s="7"/>
      <c r="BK11" s="7"/>
      <c r="BL11" s="6"/>
      <c r="BM11" s="6"/>
      <c r="BN11" s="71"/>
      <c r="BO11" s="6"/>
    </row>
    <row r="12" spans="1:69">
      <c r="A12" s="83"/>
      <c r="B12" s="6"/>
      <c r="C12" s="85"/>
      <c r="D12" s="160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6"/>
      <c r="BB12" s="6"/>
      <c r="BC12" s="6"/>
      <c r="BD12" s="6"/>
      <c r="BE12" s="6"/>
      <c r="BF12" s="6"/>
      <c r="BG12" s="6"/>
      <c r="BH12" s="6"/>
      <c r="BI12" s="6"/>
      <c r="BJ12" s="7"/>
      <c r="BK12" s="7"/>
      <c r="BL12" s="6"/>
      <c r="BM12" s="6"/>
      <c r="BN12" s="71"/>
      <c r="BO12" s="6"/>
    </row>
    <row r="13" spans="1:69">
      <c r="A13" s="83"/>
      <c r="B13" s="6"/>
      <c r="C13" s="86"/>
      <c r="D13" s="160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6"/>
      <c r="BB13" s="6"/>
      <c r="BC13" s="6"/>
      <c r="BD13" s="6"/>
      <c r="BE13" s="6"/>
      <c r="BF13" s="6"/>
      <c r="BG13" s="6"/>
      <c r="BH13" s="6"/>
      <c r="BI13" s="6"/>
      <c r="BJ13" s="7"/>
      <c r="BK13" s="7"/>
      <c r="BL13" s="6"/>
      <c r="BM13" s="6"/>
      <c r="BN13" s="71"/>
      <c r="BO13" s="6"/>
    </row>
    <row r="14" spans="1:69">
      <c r="A14" s="83" t="s">
        <v>11</v>
      </c>
      <c r="B14" s="9" t="str">
        <f>'08.01.2021 3-7 лет (день 10)'!B14</f>
        <v>Щи из свежей капусты</v>
      </c>
      <c r="C14" s="85">
        <f>F6</f>
        <v>5</v>
      </c>
      <c r="D14" s="160"/>
      <c r="E14" s="6"/>
      <c r="F14" s="6"/>
      <c r="G14" s="6"/>
      <c r="H14" s="6"/>
      <c r="I14" s="6"/>
      <c r="J14" s="6"/>
      <c r="K14" s="6">
        <v>2E-3</v>
      </c>
      <c r="L14" s="6">
        <v>5.0000000000000001E-3</v>
      </c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6">
        <v>2.1999999999999999E-2</v>
      </c>
      <c r="BB14" s="6"/>
      <c r="BC14" s="6"/>
      <c r="BD14" s="6"/>
      <c r="BE14" s="6"/>
      <c r="BF14" s="6"/>
      <c r="BG14" s="6">
        <v>3.2000000000000001E-2</v>
      </c>
      <c r="BH14" s="6">
        <v>1.2E-2</v>
      </c>
      <c r="BI14" s="6">
        <v>8.0000000000000002E-3</v>
      </c>
      <c r="BJ14" s="7">
        <v>0.04</v>
      </c>
      <c r="BK14" s="7"/>
      <c r="BL14" s="6">
        <v>2E-3</v>
      </c>
      <c r="BM14" s="6">
        <v>2E-3</v>
      </c>
      <c r="BN14" s="71">
        <v>1E-3</v>
      </c>
      <c r="BO14" s="6"/>
    </row>
    <row r="15" spans="1:69">
      <c r="A15" s="83"/>
      <c r="B15" s="9" t="str">
        <f>'08.01.2021 3-7 лет (день 10)'!B15</f>
        <v>Птица в томатном соусе</v>
      </c>
      <c r="C15" s="85"/>
      <c r="D15" s="160"/>
      <c r="E15" s="6"/>
      <c r="F15" s="6"/>
      <c r="G15" s="6"/>
      <c r="H15" s="6"/>
      <c r="I15" s="6"/>
      <c r="J15" s="6"/>
      <c r="K15" s="6"/>
      <c r="L15" s="6">
        <v>2E-3</v>
      </c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>
        <v>8.9999999999999998E-4</v>
      </c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6"/>
      <c r="BB15" s="6">
        <v>3.5000000000000003E-2</v>
      </c>
      <c r="BC15" s="6"/>
      <c r="BD15" s="6"/>
      <c r="BE15" s="6"/>
      <c r="BF15" s="6"/>
      <c r="BG15" s="6"/>
      <c r="BH15" s="6">
        <v>5.0000000000000001E-3</v>
      </c>
      <c r="BI15" s="6">
        <v>5.0000000000000001E-3</v>
      </c>
      <c r="BJ15" s="7"/>
      <c r="BK15" s="7"/>
      <c r="BL15" s="6">
        <v>5.0000000000000001E-3</v>
      </c>
      <c r="BM15" s="6">
        <v>2E-3</v>
      </c>
      <c r="BN15" s="71">
        <v>1E-3</v>
      </c>
      <c r="BO15" s="6"/>
    </row>
    <row r="16" spans="1:69">
      <c r="A16" s="83"/>
      <c r="B16" s="9" t="str">
        <f>'08.01.2021 3-7 лет (день 10)'!B16</f>
        <v>Гречка отварная</v>
      </c>
      <c r="C16" s="85"/>
      <c r="D16" s="160"/>
      <c r="E16" s="6"/>
      <c r="F16" s="6"/>
      <c r="G16" s="6"/>
      <c r="H16" s="6"/>
      <c r="I16" s="6"/>
      <c r="J16" s="6"/>
      <c r="K16" s="6">
        <v>3.0000000000000001E-3</v>
      </c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7"/>
      <c r="AL16" s="7"/>
      <c r="AM16" s="7"/>
      <c r="AN16" s="7"/>
      <c r="AO16" s="7"/>
      <c r="AP16" s="7"/>
      <c r="AQ16" s="7"/>
      <c r="AR16" s="7"/>
      <c r="AS16" s="7">
        <v>0.03</v>
      </c>
      <c r="AT16" s="7"/>
      <c r="AU16" s="7"/>
      <c r="AV16" s="7"/>
      <c r="AW16" s="7"/>
      <c r="AX16" s="7"/>
      <c r="AY16" s="7"/>
      <c r="AZ16" s="7"/>
      <c r="BA16" s="6"/>
      <c r="BB16" s="6"/>
      <c r="BC16" s="6"/>
      <c r="BD16" s="6"/>
      <c r="BE16" s="6"/>
      <c r="BF16" s="6"/>
      <c r="BG16" s="6"/>
      <c r="BH16" s="6"/>
      <c r="BI16" s="6"/>
      <c r="BJ16" s="7"/>
      <c r="BK16" s="7"/>
      <c r="BL16" s="6"/>
      <c r="BM16" s="6"/>
      <c r="BN16" s="71">
        <v>1E-3</v>
      </c>
      <c r="BO16" s="6"/>
    </row>
    <row r="17" spans="1:68">
      <c r="A17" s="83"/>
      <c r="B17" s="9" t="str">
        <f>'08.01.2021 3-7 лет (день 10)'!B17</f>
        <v>Хлеб пшеничный</v>
      </c>
      <c r="C17" s="85"/>
      <c r="D17" s="160">
        <v>2.1000000000000001E-2</v>
      </c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6"/>
      <c r="BB17" s="6"/>
      <c r="BC17" s="6"/>
      <c r="BD17" s="6"/>
      <c r="BE17" s="6"/>
      <c r="BF17" s="6"/>
      <c r="BG17" s="6"/>
      <c r="BH17" s="6"/>
      <c r="BI17" s="6"/>
      <c r="BJ17" s="7"/>
      <c r="BK17" s="7"/>
      <c r="BL17" s="6"/>
      <c r="BM17" s="6"/>
      <c r="BN17" s="71"/>
      <c r="BO17" s="6"/>
    </row>
    <row r="18" spans="1:68">
      <c r="A18" s="83"/>
      <c r="B18" s="9" t="str">
        <f>'08.01.2021 3-7 лет (день 10)'!B18</f>
        <v>Хлеб ржано-пшеничный</v>
      </c>
      <c r="C18" s="85"/>
      <c r="D18" s="160"/>
      <c r="E18" s="6">
        <v>0.03</v>
      </c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6"/>
      <c r="BB18" s="6"/>
      <c r="BC18" s="6"/>
      <c r="BD18" s="6"/>
      <c r="BE18" s="6"/>
      <c r="BF18" s="6"/>
      <c r="BG18" s="6"/>
      <c r="BH18" s="6"/>
      <c r="BI18" s="6"/>
      <c r="BJ18" s="7"/>
      <c r="BK18" s="7"/>
      <c r="BL18" s="6"/>
      <c r="BM18" s="6"/>
      <c r="BN18" s="71"/>
      <c r="BO18" s="6"/>
    </row>
    <row r="19" spans="1:68">
      <c r="A19" s="83"/>
      <c r="B19" s="9" t="str">
        <f>'08.01.2021 3-7 лет (день 10)'!B19</f>
        <v>Сок</v>
      </c>
      <c r="C19" s="85"/>
      <c r="D19" s="160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>
        <v>0.17</v>
      </c>
      <c r="AI19" s="6"/>
      <c r="AJ19" s="6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6"/>
      <c r="BB19" s="6"/>
      <c r="BC19" s="6"/>
      <c r="BD19" s="6"/>
      <c r="BE19" s="6"/>
      <c r="BF19" s="6"/>
      <c r="BG19" s="6"/>
      <c r="BH19" s="6"/>
      <c r="BI19" s="6"/>
      <c r="BJ19" s="7"/>
      <c r="BK19" s="7"/>
      <c r="BL19" s="6"/>
      <c r="BM19" s="6"/>
      <c r="BN19" s="71"/>
      <c r="BO19" s="6"/>
    </row>
    <row r="20" spans="1:68" ht="11.25" customHeight="1">
      <c r="A20" s="83"/>
      <c r="B20" s="11"/>
      <c r="C20" s="86"/>
      <c r="D20" s="160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7"/>
      <c r="AL20" s="7"/>
      <c r="AM20" s="7"/>
      <c r="AN20" s="7"/>
      <c r="AO20" s="7"/>
      <c r="AP20" s="7"/>
      <c r="AQ20" s="7"/>
      <c r="AR20" s="12"/>
      <c r="AS20" s="7"/>
      <c r="AT20" s="7"/>
      <c r="AU20" s="7"/>
      <c r="AV20" s="7"/>
      <c r="AW20" s="7"/>
      <c r="AX20" s="7"/>
      <c r="AY20" s="7"/>
      <c r="AZ20" s="7"/>
      <c r="BA20" s="6"/>
      <c r="BB20" s="6"/>
      <c r="BC20" s="6"/>
      <c r="BD20" s="6"/>
      <c r="BE20" s="6"/>
      <c r="BF20" s="6"/>
      <c r="BG20" s="6"/>
      <c r="BH20" s="6"/>
      <c r="BI20" s="6"/>
      <c r="BJ20" s="7"/>
      <c r="BK20" s="7"/>
      <c r="BL20" s="6"/>
      <c r="BM20" s="6"/>
      <c r="BN20" s="71"/>
      <c r="BO20" s="6"/>
    </row>
    <row r="21" spans="1:68" s="16" customFormat="1">
      <c r="A21" s="95" t="s">
        <v>18</v>
      </c>
      <c r="B21" s="6" t="str">
        <f>'08.01.2021 3-7 лет (день 10)'!B21</f>
        <v>Напиток из шиповника</v>
      </c>
      <c r="C21" s="96">
        <f>$F$6</f>
        <v>5</v>
      </c>
      <c r="D21" s="161"/>
      <c r="E21" s="11"/>
      <c r="F21" s="11">
        <v>8.0000000000000002E-3</v>
      </c>
      <c r="G21" s="11"/>
      <c r="H21" s="11"/>
      <c r="I21" s="11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13"/>
      <c r="Y21" s="6"/>
      <c r="Z21" s="6"/>
      <c r="AA21" s="6"/>
      <c r="AB21" s="6"/>
      <c r="AC21" s="6">
        <v>0.01</v>
      </c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14"/>
      <c r="AO21" s="14"/>
      <c r="AP21" s="14"/>
      <c r="AQ21" s="14"/>
      <c r="AR21" s="15"/>
      <c r="AS21" s="14"/>
      <c r="AT21" s="14"/>
      <c r="AU21" s="14"/>
      <c r="AV21" s="14"/>
      <c r="AW21" s="14"/>
      <c r="AX21" s="14"/>
      <c r="AY21" s="14"/>
      <c r="AZ21" s="14"/>
      <c r="BA21" s="11"/>
      <c r="BB21" s="11"/>
      <c r="BC21" s="11"/>
      <c r="BD21" s="11"/>
      <c r="BE21" s="11"/>
      <c r="BF21" s="11"/>
      <c r="BG21" s="11"/>
      <c r="BH21" s="11"/>
      <c r="BI21" s="11"/>
      <c r="BJ21" s="14"/>
      <c r="BK21" s="14"/>
      <c r="BL21" s="11"/>
      <c r="BM21" s="11"/>
      <c r="BN21" s="19"/>
      <c r="BO21" s="11"/>
    </row>
    <row r="22" spans="1:68" s="16" customFormat="1" ht="15" customHeight="1">
      <c r="A22" s="95"/>
      <c r="B22" s="6" t="s">
        <v>20</v>
      </c>
      <c r="C22" s="97"/>
      <c r="D22" s="161"/>
      <c r="E22" s="11"/>
      <c r="F22" s="11">
        <v>7.0000000000000001E-3</v>
      </c>
      <c r="G22" s="11"/>
      <c r="H22" s="11"/>
      <c r="I22" s="11"/>
      <c r="J22" s="11">
        <v>1.4E-2</v>
      </c>
      <c r="K22" s="11">
        <v>7.0000000000000001E-3</v>
      </c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7">
        <v>7.6899999999999996E-2</v>
      </c>
      <c r="Y22" s="17"/>
      <c r="Z22" s="17"/>
      <c r="AA22" s="17"/>
      <c r="AB22" s="17"/>
      <c r="AC22" s="17"/>
      <c r="AD22" s="17"/>
      <c r="AE22" s="17"/>
      <c r="AF22" s="17"/>
      <c r="AG22" s="17"/>
      <c r="AH22" s="11"/>
      <c r="AI22" s="11"/>
      <c r="AJ22" s="11">
        <v>3.5000000000000003E-2</v>
      </c>
      <c r="AK22" s="11">
        <v>8.0000000000000004E-4</v>
      </c>
      <c r="AL22" s="11"/>
      <c r="AM22" s="11"/>
      <c r="AN22" s="11"/>
      <c r="AO22" s="11"/>
      <c r="AP22" s="11"/>
      <c r="AQ22" s="11"/>
      <c r="AR22" s="18"/>
      <c r="AS22" s="11"/>
      <c r="AT22" s="18"/>
      <c r="AU22" s="18"/>
      <c r="AV22" s="18"/>
      <c r="AW22" s="18"/>
      <c r="AX22" s="18"/>
      <c r="AY22" s="18"/>
      <c r="AZ22" s="14"/>
      <c r="BA22" s="14"/>
      <c r="BC22" s="19"/>
      <c r="BD22" s="11"/>
      <c r="BF22" s="11"/>
      <c r="BG22" s="11"/>
      <c r="BH22" s="11"/>
      <c r="BJ22" s="11"/>
      <c r="BK22" s="11"/>
      <c r="BL22" s="11"/>
      <c r="BM22" s="11"/>
      <c r="BN22" s="16">
        <v>1E-4</v>
      </c>
      <c r="BO22" s="11"/>
      <c r="BP22" s="18"/>
    </row>
    <row r="23" spans="1:68" s="16" customFormat="1">
      <c r="A23" s="95"/>
      <c r="B23" s="11"/>
      <c r="C23" s="97"/>
      <c r="D23" s="161"/>
      <c r="E23" s="11"/>
      <c r="F23" s="11"/>
      <c r="G23" s="11"/>
      <c r="H23" s="11"/>
      <c r="I23" s="11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13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14"/>
      <c r="AO23" s="14"/>
      <c r="AP23" s="14"/>
      <c r="AQ23" s="14"/>
      <c r="AR23" s="14"/>
      <c r="AS23" s="14"/>
      <c r="AT23" s="14"/>
      <c r="AU23" s="14"/>
      <c r="AV23" s="14"/>
      <c r="AW23" s="14"/>
      <c r="AX23" s="14"/>
      <c r="AY23" s="14"/>
      <c r="AZ23" s="14"/>
      <c r="BA23" s="11"/>
      <c r="BB23" s="11"/>
      <c r="BC23" s="11"/>
      <c r="BD23" s="11"/>
      <c r="BE23" s="11"/>
      <c r="BF23" s="11"/>
      <c r="BG23" s="11"/>
      <c r="BH23" s="11"/>
      <c r="BI23" s="11"/>
      <c r="BJ23" s="14"/>
      <c r="BK23" s="14"/>
      <c r="BL23" s="11"/>
      <c r="BM23" s="11"/>
      <c r="BN23" s="19"/>
      <c r="BO23" s="11"/>
    </row>
    <row r="24" spans="1:68" s="16" customFormat="1">
      <c r="A24" s="95"/>
      <c r="B24" s="11"/>
      <c r="C24" s="97"/>
      <c r="D24" s="16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1"/>
      <c r="BB24" s="11"/>
      <c r="BC24" s="11"/>
      <c r="BD24" s="11"/>
      <c r="BE24" s="11"/>
      <c r="BF24" s="11"/>
      <c r="BG24" s="11"/>
      <c r="BH24" s="11"/>
      <c r="BI24" s="11"/>
      <c r="BJ24" s="14"/>
      <c r="BK24" s="14"/>
      <c r="BL24" s="11"/>
      <c r="BM24" s="11"/>
      <c r="BN24" s="19"/>
      <c r="BO24" s="11"/>
    </row>
    <row r="25" spans="1:68" s="16" customFormat="1" ht="15" customHeight="1">
      <c r="A25" s="95"/>
      <c r="B25" s="11"/>
      <c r="C25" s="98"/>
      <c r="D25" s="16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4"/>
      <c r="BA25" s="11"/>
      <c r="BB25" s="11"/>
      <c r="BC25" s="11"/>
      <c r="BD25" s="11"/>
      <c r="BE25" s="11"/>
      <c r="BF25" s="11"/>
      <c r="BG25" s="11"/>
      <c r="BH25" s="11"/>
      <c r="BI25" s="11"/>
      <c r="BJ25" s="14"/>
      <c r="BK25" s="14"/>
      <c r="BL25" s="11"/>
      <c r="BM25" s="11"/>
      <c r="BN25" s="19"/>
      <c r="BO25" s="11"/>
    </row>
    <row r="26" spans="1:68" s="16" customFormat="1" ht="15.75" customHeight="1">
      <c r="A26" s="83" t="s">
        <v>21</v>
      </c>
      <c r="B26" s="70" t="str">
        <f>'08.01.2021 3-7 лет (день 10)'!B26</f>
        <v>Суп молочный с макарон. изделиями</v>
      </c>
      <c r="C26" s="84">
        <f>$F$6</f>
        <v>5</v>
      </c>
      <c r="D26" s="161"/>
      <c r="E26" s="11"/>
      <c r="F26" s="11">
        <v>1.2999999999999999E-3</v>
      </c>
      <c r="G26" s="11"/>
      <c r="H26" s="11"/>
      <c r="I26" s="11"/>
      <c r="J26" s="11">
        <v>0.1</v>
      </c>
      <c r="K26" s="11">
        <v>6.9999999999999999E-4</v>
      </c>
      <c r="L26" s="11"/>
      <c r="M26" s="18"/>
      <c r="P26" s="11"/>
      <c r="Q26" s="11"/>
      <c r="R26" s="11"/>
      <c r="S26" s="11"/>
      <c r="T26" s="11"/>
      <c r="U26" s="11"/>
      <c r="V26" s="11"/>
      <c r="W26" s="11"/>
      <c r="X26" s="17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>
        <v>1.2E-2</v>
      </c>
      <c r="AJ26" s="11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1"/>
      <c r="BB26" s="11"/>
      <c r="BC26" s="11"/>
      <c r="BD26" s="11"/>
      <c r="BE26" s="11"/>
      <c r="BF26" s="11"/>
      <c r="BG26" s="11"/>
      <c r="BH26" s="11"/>
      <c r="BI26" s="11"/>
      <c r="BJ26" s="14"/>
      <c r="BK26" s="14"/>
      <c r="BL26" s="11"/>
      <c r="BM26" s="11"/>
      <c r="BN26" s="19">
        <v>5.0000000000000001E-4</v>
      </c>
      <c r="BO26" s="11"/>
    </row>
    <row r="27" spans="1:68" s="16" customFormat="1">
      <c r="A27" s="83"/>
      <c r="B27" s="70" t="str">
        <f>'08.01.2021 3-7 лет (день 10)'!B27</f>
        <v>Хлеб пшеничный</v>
      </c>
      <c r="C27" s="85"/>
      <c r="D27" s="161">
        <v>2.1000000000000001E-2</v>
      </c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1"/>
      <c r="BB27" s="11"/>
      <c r="BC27" s="11"/>
      <c r="BD27" s="11"/>
      <c r="BE27" s="11"/>
      <c r="BF27" s="11"/>
      <c r="BG27" s="11"/>
      <c r="BH27" s="11"/>
      <c r="BI27" s="11"/>
      <c r="BJ27" s="14"/>
      <c r="BK27" s="14"/>
      <c r="BL27" s="11"/>
      <c r="BM27" s="11"/>
      <c r="BN27" s="19"/>
      <c r="BO27" s="11"/>
    </row>
    <row r="28" spans="1:68">
      <c r="A28" s="83"/>
      <c r="B28" s="70" t="str">
        <f>'08.01.2021 3-7 лет (день 10)'!B28</f>
        <v>Чай с сахаром</v>
      </c>
      <c r="C28" s="85"/>
      <c r="D28" s="160"/>
      <c r="E28" s="6"/>
      <c r="F28" s="6">
        <v>8.0000000000000002E-3</v>
      </c>
      <c r="G28" s="6">
        <v>4.0000000000000002E-4</v>
      </c>
      <c r="H28" s="6"/>
      <c r="I28" s="11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6"/>
      <c r="BB28" s="6"/>
      <c r="BC28" s="6"/>
      <c r="BD28" s="6"/>
      <c r="BE28" s="6"/>
      <c r="BF28" s="6"/>
      <c r="BG28" s="6"/>
      <c r="BH28" s="6"/>
      <c r="BI28" s="6"/>
      <c r="BJ28" s="7"/>
      <c r="BK28" s="7"/>
      <c r="BL28" s="6"/>
      <c r="BM28" s="6"/>
      <c r="BN28" s="71"/>
      <c r="BO28" s="6"/>
    </row>
    <row r="29" spans="1:68">
      <c r="A29" s="83"/>
      <c r="B29" s="10"/>
      <c r="C29" s="85"/>
      <c r="D29" s="160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6"/>
      <c r="BB29" s="6"/>
      <c r="BC29" s="6"/>
      <c r="BD29" s="6"/>
      <c r="BE29" s="6"/>
      <c r="BF29" s="6"/>
      <c r="BG29" s="6"/>
      <c r="BH29" s="6"/>
      <c r="BI29" s="6"/>
      <c r="BJ29" s="7"/>
      <c r="BK29" s="7"/>
      <c r="BL29" s="6"/>
      <c r="BM29" s="6"/>
      <c r="BN29" s="71"/>
      <c r="BO29" s="6"/>
    </row>
    <row r="30" spans="1:68">
      <c r="A30" s="83"/>
      <c r="B30" s="6"/>
      <c r="C30" s="8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6"/>
      <c r="BB30" s="6"/>
      <c r="BC30" s="6"/>
      <c r="BD30" s="6"/>
      <c r="BE30" s="6"/>
      <c r="BF30" s="6"/>
      <c r="BG30" s="6"/>
      <c r="BH30" s="6"/>
      <c r="BI30" s="6"/>
      <c r="BJ30" s="7"/>
      <c r="BK30" s="7"/>
      <c r="BL30" s="6"/>
      <c r="BM30" s="6"/>
      <c r="BN30" s="71"/>
      <c r="BO30" s="6"/>
    </row>
    <row r="31" spans="1:68" ht="17.399999999999999">
      <c r="B31" s="21" t="s">
        <v>24</v>
      </c>
      <c r="C31" s="22"/>
      <c r="D31" s="23">
        <f t="shared" ref="D31:BN31" si="0">SUM(D9:D30)</f>
        <v>6.3E-2</v>
      </c>
      <c r="E31" s="23">
        <f t="shared" si="0"/>
        <v>0.03</v>
      </c>
      <c r="F31" s="23">
        <f t="shared" si="0"/>
        <v>3.4299999999999997E-2</v>
      </c>
      <c r="G31" s="23">
        <f t="shared" si="0"/>
        <v>4.0000000000000002E-4</v>
      </c>
      <c r="H31" s="23">
        <f t="shared" si="0"/>
        <v>0</v>
      </c>
      <c r="I31" s="23">
        <f t="shared" si="0"/>
        <v>2E-3</v>
      </c>
      <c r="J31" s="23">
        <f t="shared" si="0"/>
        <v>0.28400000000000003</v>
      </c>
      <c r="K31" s="23">
        <f t="shared" si="0"/>
        <v>1.77E-2</v>
      </c>
      <c r="L31" s="23">
        <f t="shared" si="0"/>
        <v>7.0000000000000001E-3</v>
      </c>
      <c r="M31" s="23">
        <f t="shared" si="0"/>
        <v>0</v>
      </c>
      <c r="N31" s="23">
        <f t="shared" si="0"/>
        <v>0</v>
      </c>
      <c r="O31" s="23">
        <f t="shared" si="0"/>
        <v>0</v>
      </c>
      <c r="P31" s="23">
        <f t="shared" si="0"/>
        <v>0</v>
      </c>
      <c r="Q31" s="23">
        <f t="shared" si="0"/>
        <v>0</v>
      </c>
      <c r="R31" s="23">
        <f t="shared" si="0"/>
        <v>0</v>
      </c>
      <c r="S31" s="23">
        <f t="shared" si="0"/>
        <v>0</v>
      </c>
      <c r="T31" s="23">
        <f t="shared" si="0"/>
        <v>0</v>
      </c>
      <c r="U31" s="23">
        <f t="shared" si="0"/>
        <v>0</v>
      </c>
      <c r="V31" s="23">
        <f t="shared" si="0"/>
        <v>0</v>
      </c>
      <c r="W31" s="23">
        <f t="shared" ref="W31:X31" si="1">SUM(W9:W30)</f>
        <v>0</v>
      </c>
      <c r="X31" s="23">
        <f t="shared" si="1"/>
        <v>7.6899999999999996E-2</v>
      </c>
      <c r="Y31" s="23">
        <f t="shared" si="0"/>
        <v>0</v>
      </c>
      <c r="Z31" s="23">
        <f t="shared" si="0"/>
        <v>0</v>
      </c>
      <c r="AA31" s="23">
        <f t="shared" si="0"/>
        <v>0</v>
      </c>
      <c r="AB31" s="23">
        <f t="shared" si="0"/>
        <v>0</v>
      </c>
      <c r="AC31" s="23">
        <f t="shared" si="0"/>
        <v>0.01</v>
      </c>
      <c r="AD31" s="23">
        <f t="shared" si="0"/>
        <v>0</v>
      </c>
      <c r="AE31" s="23">
        <f t="shared" si="0"/>
        <v>0</v>
      </c>
      <c r="AF31" s="23">
        <f t="shared" si="0"/>
        <v>0</v>
      </c>
      <c r="AG31" s="23">
        <f t="shared" si="0"/>
        <v>0</v>
      </c>
      <c r="AH31" s="23">
        <f t="shared" si="0"/>
        <v>0.17</v>
      </c>
      <c r="AI31" s="23">
        <f t="shared" si="0"/>
        <v>1.2E-2</v>
      </c>
      <c r="AJ31" s="23">
        <f t="shared" si="0"/>
        <v>3.5900000000000001E-2</v>
      </c>
      <c r="AK31" s="23">
        <f t="shared" si="0"/>
        <v>8.0000000000000004E-4</v>
      </c>
      <c r="AL31" s="23">
        <f t="shared" si="0"/>
        <v>0</v>
      </c>
      <c r="AM31" s="23">
        <f t="shared" si="0"/>
        <v>0</v>
      </c>
      <c r="AN31" s="23">
        <f t="shared" si="0"/>
        <v>0</v>
      </c>
      <c r="AO31" s="23">
        <f t="shared" si="0"/>
        <v>0</v>
      </c>
      <c r="AP31" s="23">
        <f t="shared" si="0"/>
        <v>0</v>
      </c>
      <c r="AQ31" s="23">
        <f t="shared" si="0"/>
        <v>0</v>
      </c>
      <c r="AR31" s="23">
        <f t="shared" si="0"/>
        <v>0</v>
      </c>
      <c r="AS31" s="23">
        <f t="shared" si="0"/>
        <v>0.03</v>
      </c>
      <c r="AT31" s="23">
        <f t="shared" si="0"/>
        <v>0</v>
      </c>
      <c r="AU31" s="23">
        <f t="shared" si="0"/>
        <v>0</v>
      </c>
      <c r="AV31" s="23">
        <f t="shared" si="0"/>
        <v>0</v>
      </c>
      <c r="AW31" s="23">
        <f t="shared" si="0"/>
        <v>0</v>
      </c>
      <c r="AX31" s="23">
        <f t="shared" si="0"/>
        <v>0</v>
      </c>
      <c r="AY31" s="23">
        <f t="shared" si="0"/>
        <v>0</v>
      </c>
      <c r="AZ31" s="23">
        <f t="shared" si="0"/>
        <v>1.4999999999999999E-2</v>
      </c>
      <c r="BA31" s="23">
        <f t="shared" si="0"/>
        <v>2.1999999999999999E-2</v>
      </c>
      <c r="BB31" s="23">
        <f t="shared" si="0"/>
        <v>3.5000000000000003E-2</v>
      </c>
      <c r="BC31" s="23">
        <f t="shared" si="0"/>
        <v>0</v>
      </c>
      <c r="BD31" s="23">
        <f t="shared" si="0"/>
        <v>0</v>
      </c>
      <c r="BE31" s="23">
        <f t="shared" si="0"/>
        <v>0</v>
      </c>
      <c r="BF31" s="23">
        <f t="shared" si="0"/>
        <v>0</v>
      </c>
      <c r="BG31" s="23">
        <f t="shared" si="0"/>
        <v>3.2000000000000001E-2</v>
      </c>
      <c r="BH31" s="23">
        <f t="shared" si="0"/>
        <v>1.7000000000000001E-2</v>
      </c>
      <c r="BI31" s="23">
        <f t="shared" si="0"/>
        <v>1.3000000000000001E-2</v>
      </c>
      <c r="BJ31" s="23">
        <f t="shared" si="0"/>
        <v>0.04</v>
      </c>
      <c r="BK31" s="23">
        <f t="shared" si="0"/>
        <v>0</v>
      </c>
      <c r="BL31" s="23">
        <f t="shared" si="0"/>
        <v>7.0000000000000001E-3</v>
      </c>
      <c r="BM31" s="23">
        <f t="shared" si="0"/>
        <v>4.0000000000000001E-3</v>
      </c>
      <c r="BN31" s="23">
        <f t="shared" si="0"/>
        <v>4.0999999999999995E-3</v>
      </c>
      <c r="BO31" s="23">
        <f t="shared" ref="BO31" si="2">SUM(BO9:BO30)</f>
        <v>0</v>
      </c>
    </row>
    <row r="32" spans="1:68" ht="17.399999999999999">
      <c r="B32" s="21" t="s">
        <v>25</v>
      </c>
      <c r="C32" s="22"/>
      <c r="D32" s="24">
        <f>ROUND(PRODUCT(D31,$F$6),3)</f>
        <v>0.315</v>
      </c>
      <c r="E32" s="24">
        <f t="shared" ref="E32:BO32" si="3">ROUND(PRODUCT(E31,$F$6),3)</f>
        <v>0.15</v>
      </c>
      <c r="F32" s="24">
        <f t="shared" si="3"/>
        <v>0.17199999999999999</v>
      </c>
      <c r="G32" s="24">
        <f t="shared" si="3"/>
        <v>2E-3</v>
      </c>
      <c r="H32" s="24">
        <f t="shared" si="3"/>
        <v>0</v>
      </c>
      <c r="I32" s="24">
        <f t="shared" si="3"/>
        <v>0.01</v>
      </c>
      <c r="J32" s="24">
        <f t="shared" si="3"/>
        <v>1.42</v>
      </c>
      <c r="K32" s="24">
        <f t="shared" si="3"/>
        <v>8.8999999999999996E-2</v>
      </c>
      <c r="L32" s="24">
        <f t="shared" si="3"/>
        <v>3.5000000000000003E-2</v>
      </c>
      <c r="M32" s="24">
        <f t="shared" si="3"/>
        <v>0</v>
      </c>
      <c r="N32" s="24">
        <f t="shared" si="3"/>
        <v>0</v>
      </c>
      <c r="O32" s="24">
        <f t="shared" si="3"/>
        <v>0</v>
      </c>
      <c r="P32" s="24">
        <f t="shared" si="3"/>
        <v>0</v>
      </c>
      <c r="Q32" s="24">
        <f t="shared" si="3"/>
        <v>0</v>
      </c>
      <c r="R32" s="24">
        <f t="shared" si="3"/>
        <v>0</v>
      </c>
      <c r="S32" s="24">
        <f t="shared" si="3"/>
        <v>0</v>
      </c>
      <c r="T32" s="24">
        <f t="shared" si="3"/>
        <v>0</v>
      </c>
      <c r="U32" s="24">
        <f t="shared" si="3"/>
        <v>0</v>
      </c>
      <c r="V32" s="24">
        <f t="shared" si="3"/>
        <v>0</v>
      </c>
      <c r="W32" s="24">
        <f t="shared" si="3"/>
        <v>0</v>
      </c>
      <c r="X32" s="24">
        <v>1</v>
      </c>
      <c r="Y32" s="24">
        <f t="shared" si="3"/>
        <v>0</v>
      </c>
      <c r="Z32" s="24">
        <f t="shared" si="3"/>
        <v>0</v>
      </c>
      <c r="AA32" s="24">
        <f t="shared" si="3"/>
        <v>0</v>
      </c>
      <c r="AB32" s="24">
        <f t="shared" si="3"/>
        <v>0</v>
      </c>
      <c r="AC32" s="24">
        <f t="shared" si="3"/>
        <v>0.05</v>
      </c>
      <c r="AD32" s="24">
        <f t="shared" si="3"/>
        <v>0</v>
      </c>
      <c r="AE32" s="24">
        <f t="shared" si="3"/>
        <v>0</v>
      </c>
      <c r="AF32" s="24">
        <f t="shared" si="3"/>
        <v>0</v>
      </c>
      <c r="AG32" s="24">
        <f t="shared" si="3"/>
        <v>0</v>
      </c>
      <c r="AH32" s="24">
        <f t="shared" si="3"/>
        <v>0.85</v>
      </c>
      <c r="AI32" s="24">
        <f t="shared" si="3"/>
        <v>0.06</v>
      </c>
      <c r="AJ32" s="24">
        <f t="shared" si="3"/>
        <v>0.18</v>
      </c>
      <c r="AK32" s="24">
        <f t="shared" si="3"/>
        <v>4.0000000000000001E-3</v>
      </c>
      <c r="AL32" s="24">
        <f t="shared" si="3"/>
        <v>0</v>
      </c>
      <c r="AM32" s="24">
        <f t="shared" si="3"/>
        <v>0</v>
      </c>
      <c r="AN32" s="24">
        <f t="shared" si="3"/>
        <v>0</v>
      </c>
      <c r="AO32" s="24">
        <f t="shared" si="3"/>
        <v>0</v>
      </c>
      <c r="AP32" s="24">
        <f t="shared" si="3"/>
        <v>0</v>
      </c>
      <c r="AQ32" s="24">
        <f t="shared" si="3"/>
        <v>0</v>
      </c>
      <c r="AR32" s="24">
        <f t="shared" si="3"/>
        <v>0</v>
      </c>
      <c r="AS32" s="24">
        <f t="shared" si="3"/>
        <v>0.15</v>
      </c>
      <c r="AT32" s="24">
        <f t="shared" si="3"/>
        <v>0</v>
      </c>
      <c r="AU32" s="24">
        <f t="shared" si="3"/>
        <v>0</v>
      </c>
      <c r="AV32" s="24">
        <f t="shared" si="3"/>
        <v>0</v>
      </c>
      <c r="AW32" s="24">
        <f t="shared" si="3"/>
        <v>0</v>
      </c>
      <c r="AX32" s="24">
        <f t="shared" si="3"/>
        <v>0</v>
      </c>
      <c r="AY32" s="24">
        <f t="shared" si="3"/>
        <v>0</v>
      </c>
      <c r="AZ32" s="24">
        <f t="shared" si="3"/>
        <v>7.4999999999999997E-2</v>
      </c>
      <c r="BA32" s="24">
        <f t="shared" si="3"/>
        <v>0.11</v>
      </c>
      <c r="BB32" s="24">
        <f t="shared" si="3"/>
        <v>0.17499999999999999</v>
      </c>
      <c r="BC32" s="24">
        <f t="shared" si="3"/>
        <v>0</v>
      </c>
      <c r="BD32" s="24">
        <f t="shared" si="3"/>
        <v>0</v>
      </c>
      <c r="BE32" s="24">
        <f t="shared" si="3"/>
        <v>0</v>
      </c>
      <c r="BF32" s="24">
        <f t="shared" si="3"/>
        <v>0</v>
      </c>
      <c r="BG32" s="24">
        <f t="shared" si="3"/>
        <v>0.16</v>
      </c>
      <c r="BH32" s="24">
        <f t="shared" si="3"/>
        <v>8.5000000000000006E-2</v>
      </c>
      <c r="BI32" s="24">
        <f t="shared" si="3"/>
        <v>6.5000000000000002E-2</v>
      </c>
      <c r="BJ32" s="24">
        <f t="shared" si="3"/>
        <v>0.2</v>
      </c>
      <c r="BK32" s="24">
        <f t="shared" si="3"/>
        <v>0</v>
      </c>
      <c r="BL32" s="24">
        <f t="shared" si="3"/>
        <v>3.5000000000000003E-2</v>
      </c>
      <c r="BM32" s="24">
        <f t="shared" si="3"/>
        <v>0.02</v>
      </c>
      <c r="BN32" s="24">
        <f t="shared" si="3"/>
        <v>2.1000000000000001E-2</v>
      </c>
      <c r="BO32" s="24">
        <f t="shared" si="3"/>
        <v>0</v>
      </c>
    </row>
    <row r="34" spans="1:69">
      <c r="F34" t="s">
        <v>99</v>
      </c>
    </row>
    <row r="36" spans="1:69">
      <c r="F36" t="s">
        <v>100</v>
      </c>
    </row>
    <row r="37" spans="1:69">
      <c r="BP37" s="25"/>
      <c r="BQ37" s="26"/>
    </row>
    <row r="38" spans="1:69">
      <c r="F38" t="s">
        <v>101</v>
      </c>
    </row>
    <row r="45" spans="1:69" ht="17.399999999999999">
      <c r="A45" s="27"/>
      <c r="B45" s="28" t="s">
        <v>26</v>
      </c>
      <c r="C45" s="29" t="s">
        <v>27</v>
      </c>
      <c r="D45" s="30">
        <v>72.72</v>
      </c>
      <c r="E45" s="30">
        <v>76</v>
      </c>
      <c r="F45" s="30">
        <v>84</v>
      </c>
      <c r="G45" s="30">
        <v>568</v>
      </c>
      <c r="H45" s="30">
        <v>1340</v>
      </c>
      <c r="I45" s="30">
        <v>690</v>
      </c>
      <c r="J45" s="30">
        <v>74.92</v>
      </c>
      <c r="K45" s="30">
        <v>874.38</v>
      </c>
      <c r="L45" s="30">
        <v>210.89</v>
      </c>
      <c r="M45" s="30">
        <v>609</v>
      </c>
      <c r="N45" s="30">
        <v>104.38</v>
      </c>
      <c r="O45" s="30">
        <v>320.32</v>
      </c>
      <c r="P45" s="30">
        <v>373.68</v>
      </c>
      <c r="Q45" s="30">
        <v>380</v>
      </c>
      <c r="R45" s="30"/>
      <c r="S45" s="30"/>
      <c r="T45" s="30"/>
      <c r="U45" s="30">
        <v>812</v>
      </c>
      <c r="V45" s="30">
        <v>352.56</v>
      </c>
      <c r="W45" s="30">
        <v>83</v>
      </c>
      <c r="X45" s="30">
        <v>9.1999999999999993</v>
      </c>
      <c r="Y45" s="30"/>
      <c r="Z45" s="30">
        <v>469</v>
      </c>
      <c r="AA45" s="30">
        <v>363</v>
      </c>
      <c r="AB45" s="30">
        <v>409</v>
      </c>
      <c r="AC45" s="30">
        <v>249</v>
      </c>
      <c r="AD45" s="30">
        <v>119</v>
      </c>
      <c r="AE45" s="30">
        <v>438</v>
      </c>
      <c r="AF45" s="30">
        <v>159</v>
      </c>
      <c r="AG45" s="30">
        <v>218.18</v>
      </c>
      <c r="AH45" s="30">
        <v>77.290000000000006</v>
      </c>
      <c r="AI45" s="30">
        <v>56.5</v>
      </c>
      <c r="AJ45" s="30">
        <v>42.5</v>
      </c>
      <c r="AK45" s="30">
        <v>240</v>
      </c>
      <c r="AL45" s="30">
        <v>295</v>
      </c>
      <c r="AM45" s="30">
        <v>337.5</v>
      </c>
      <c r="AN45" s="30">
        <v>298.67</v>
      </c>
      <c r="AO45" s="30"/>
      <c r="AP45" s="30">
        <v>205.75</v>
      </c>
      <c r="AQ45" s="30">
        <v>68.75</v>
      </c>
      <c r="AR45" s="30">
        <v>62</v>
      </c>
      <c r="AS45" s="30">
        <v>72.67</v>
      </c>
      <c r="AT45" s="30">
        <v>62.29</v>
      </c>
      <c r="AU45" s="30">
        <v>70.709999999999994</v>
      </c>
      <c r="AV45" s="30">
        <v>48.75</v>
      </c>
      <c r="AW45" s="30">
        <v>72.86</v>
      </c>
      <c r="AX45" s="30">
        <v>64.67</v>
      </c>
      <c r="AY45" s="30">
        <v>56.67</v>
      </c>
      <c r="AZ45" s="30">
        <v>130.66999999999999</v>
      </c>
      <c r="BA45" s="30">
        <v>304</v>
      </c>
      <c r="BB45" s="30">
        <v>432</v>
      </c>
      <c r="BC45" s="30">
        <v>532</v>
      </c>
      <c r="BD45" s="30">
        <v>249</v>
      </c>
      <c r="BE45" s="30">
        <v>399</v>
      </c>
      <c r="BF45" s="30"/>
      <c r="BG45" s="30">
        <v>31</v>
      </c>
      <c r="BH45" s="30">
        <v>43</v>
      </c>
      <c r="BI45" s="30">
        <v>37</v>
      </c>
      <c r="BJ45" s="30">
        <v>25</v>
      </c>
      <c r="BK45" s="30">
        <v>59</v>
      </c>
      <c r="BL45" s="30">
        <v>299</v>
      </c>
      <c r="BM45" s="30">
        <v>132.22</v>
      </c>
      <c r="BN45" s="30">
        <v>20.8</v>
      </c>
      <c r="BO45" s="30"/>
    </row>
    <row r="46" spans="1:69" ht="17.399999999999999">
      <c r="B46" s="21" t="s">
        <v>28</v>
      </c>
      <c r="C46" s="22" t="s">
        <v>27</v>
      </c>
      <c r="D46" s="23">
        <f t="shared" ref="D46:BN46" si="4">D45/1000</f>
        <v>7.2719999999999993E-2</v>
      </c>
      <c r="E46" s="23">
        <f t="shared" si="4"/>
        <v>7.5999999999999998E-2</v>
      </c>
      <c r="F46" s="23">
        <f t="shared" si="4"/>
        <v>8.4000000000000005E-2</v>
      </c>
      <c r="G46" s="23">
        <f t="shared" si="4"/>
        <v>0.56799999999999995</v>
      </c>
      <c r="H46" s="23">
        <f t="shared" si="4"/>
        <v>1.34</v>
      </c>
      <c r="I46" s="23">
        <f t="shared" si="4"/>
        <v>0.69</v>
      </c>
      <c r="J46" s="23">
        <f t="shared" si="4"/>
        <v>7.492E-2</v>
      </c>
      <c r="K46" s="23">
        <f t="shared" si="4"/>
        <v>0.87438000000000005</v>
      </c>
      <c r="L46" s="23">
        <f t="shared" si="4"/>
        <v>0.21088999999999999</v>
      </c>
      <c r="M46" s="23">
        <f t="shared" si="4"/>
        <v>0.60899999999999999</v>
      </c>
      <c r="N46" s="23">
        <f t="shared" si="4"/>
        <v>0.10438</v>
      </c>
      <c r="O46" s="23">
        <f t="shared" si="4"/>
        <v>0.32031999999999999</v>
      </c>
      <c r="P46" s="23">
        <f t="shared" si="4"/>
        <v>0.37368000000000001</v>
      </c>
      <c r="Q46" s="23">
        <f t="shared" si="4"/>
        <v>0.38</v>
      </c>
      <c r="R46" s="23">
        <f t="shared" si="4"/>
        <v>0</v>
      </c>
      <c r="S46" s="23">
        <f>S45/1000</f>
        <v>0</v>
      </c>
      <c r="T46" s="23">
        <f>T45/1000</f>
        <v>0</v>
      </c>
      <c r="U46" s="23">
        <f>U45/1000</f>
        <v>0.81200000000000006</v>
      </c>
      <c r="V46" s="23">
        <f>V45/1000</f>
        <v>0.35255999999999998</v>
      </c>
      <c r="W46" s="23">
        <f>W45/1000</f>
        <v>8.3000000000000004E-2</v>
      </c>
      <c r="X46" s="23">
        <f t="shared" si="4"/>
        <v>9.1999999999999998E-3</v>
      </c>
      <c r="Y46" s="23">
        <f t="shared" si="4"/>
        <v>0</v>
      </c>
      <c r="Z46" s="23">
        <f t="shared" si="4"/>
        <v>0.46899999999999997</v>
      </c>
      <c r="AA46" s="23">
        <f t="shared" si="4"/>
        <v>0.36299999999999999</v>
      </c>
      <c r="AB46" s="23">
        <f t="shared" si="4"/>
        <v>0.40899999999999997</v>
      </c>
      <c r="AC46" s="23">
        <f t="shared" si="4"/>
        <v>0.249</v>
      </c>
      <c r="AD46" s="23">
        <f t="shared" si="4"/>
        <v>0.11899999999999999</v>
      </c>
      <c r="AE46" s="23">
        <f t="shared" si="4"/>
        <v>0.438</v>
      </c>
      <c r="AF46" s="23">
        <f t="shared" si="4"/>
        <v>0.159</v>
      </c>
      <c r="AG46" s="23">
        <f t="shared" si="4"/>
        <v>0.21818000000000001</v>
      </c>
      <c r="AH46" s="23">
        <f t="shared" si="4"/>
        <v>7.7290000000000011E-2</v>
      </c>
      <c r="AI46" s="23">
        <f t="shared" si="4"/>
        <v>5.6500000000000002E-2</v>
      </c>
      <c r="AJ46" s="23">
        <f t="shared" si="4"/>
        <v>4.2500000000000003E-2</v>
      </c>
      <c r="AK46" s="23">
        <f t="shared" si="4"/>
        <v>0.24</v>
      </c>
      <c r="AL46" s="23">
        <f t="shared" si="4"/>
        <v>0.29499999999999998</v>
      </c>
      <c r="AM46" s="23">
        <f t="shared" si="4"/>
        <v>0.33750000000000002</v>
      </c>
      <c r="AN46" s="23">
        <f t="shared" si="4"/>
        <v>0.29866999999999999</v>
      </c>
      <c r="AO46" s="23">
        <f t="shared" si="4"/>
        <v>0</v>
      </c>
      <c r="AP46" s="23">
        <f t="shared" si="4"/>
        <v>0.20574999999999999</v>
      </c>
      <c r="AQ46" s="23">
        <f t="shared" si="4"/>
        <v>6.8750000000000006E-2</v>
      </c>
      <c r="AR46" s="23">
        <f t="shared" si="4"/>
        <v>6.2E-2</v>
      </c>
      <c r="AS46" s="23">
        <f t="shared" si="4"/>
        <v>7.2669999999999998E-2</v>
      </c>
      <c r="AT46" s="23">
        <f t="shared" si="4"/>
        <v>6.2289999999999998E-2</v>
      </c>
      <c r="AU46" s="23">
        <f t="shared" si="4"/>
        <v>7.0709999999999995E-2</v>
      </c>
      <c r="AV46" s="23">
        <f t="shared" si="4"/>
        <v>4.8750000000000002E-2</v>
      </c>
      <c r="AW46" s="23">
        <f t="shared" si="4"/>
        <v>7.2859999999999994E-2</v>
      </c>
      <c r="AX46" s="23">
        <f t="shared" si="4"/>
        <v>6.4670000000000005E-2</v>
      </c>
      <c r="AY46" s="23">
        <f t="shared" si="4"/>
        <v>5.6670000000000005E-2</v>
      </c>
      <c r="AZ46" s="23">
        <f t="shared" si="4"/>
        <v>0.13066999999999998</v>
      </c>
      <c r="BA46" s="23">
        <f t="shared" si="4"/>
        <v>0.30399999999999999</v>
      </c>
      <c r="BB46" s="23">
        <f t="shared" si="4"/>
        <v>0.432</v>
      </c>
      <c r="BC46" s="23">
        <f t="shared" si="4"/>
        <v>0.53200000000000003</v>
      </c>
      <c r="BD46" s="23">
        <f t="shared" si="4"/>
        <v>0.249</v>
      </c>
      <c r="BE46" s="23">
        <f t="shared" si="4"/>
        <v>0.39900000000000002</v>
      </c>
      <c r="BF46" s="23">
        <f t="shared" si="4"/>
        <v>0</v>
      </c>
      <c r="BG46" s="23">
        <f t="shared" si="4"/>
        <v>3.1E-2</v>
      </c>
      <c r="BH46" s="23">
        <f t="shared" si="4"/>
        <v>4.2999999999999997E-2</v>
      </c>
      <c r="BI46" s="23">
        <f t="shared" si="4"/>
        <v>3.6999999999999998E-2</v>
      </c>
      <c r="BJ46" s="23">
        <f t="shared" si="4"/>
        <v>2.5000000000000001E-2</v>
      </c>
      <c r="BK46" s="23">
        <f t="shared" si="4"/>
        <v>5.8999999999999997E-2</v>
      </c>
      <c r="BL46" s="23">
        <f t="shared" si="4"/>
        <v>0.29899999999999999</v>
      </c>
      <c r="BM46" s="23">
        <f t="shared" si="4"/>
        <v>0.13222</v>
      </c>
      <c r="BN46" s="23">
        <f t="shared" si="4"/>
        <v>2.0799999999999999E-2</v>
      </c>
      <c r="BO46" s="23">
        <f t="shared" ref="BO46" si="5">BO45/1000</f>
        <v>0</v>
      </c>
    </row>
    <row r="47" spans="1:69" ht="17.399999999999999">
      <c r="A47" s="31"/>
      <c r="B47" s="32" t="s">
        <v>29</v>
      </c>
      <c r="C47" s="87"/>
      <c r="D47" s="33">
        <f t="shared" ref="D47:BN47" si="6">D32*D45</f>
        <v>22.9068</v>
      </c>
      <c r="E47" s="33">
        <f t="shared" si="6"/>
        <v>11.4</v>
      </c>
      <c r="F47" s="33">
        <f t="shared" si="6"/>
        <v>14.447999999999999</v>
      </c>
      <c r="G47" s="33">
        <f t="shared" si="6"/>
        <v>1.1360000000000001</v>
      </c>
      <c r="H47" s="33">
        <f t="shared" si="6"/>
        <v>0</v>
      </c>
      <c r="I47" s="33">
        <f t="shared" si="6"/>
        <v>6.9</v>
      </c>
      <c r="J47" s="33">
        <f t="shared" si="6"/>
        <v>106.38639999999999</v>
      </c>
      <c r="K47" s="33">
        <f t="shared" si="6"/>
        <v>77.819819999999993</v>
      </c>
      <c r="L47" s="33">
        <f t="shared" si="6"/>
        <v>7.3811499999999999</v>
      </c>
      <c r="M47" s="33">
        <f t="shared" si="6"/>
        <v>0</v>
      </c>
      <c r="N47" s="33">
        <f t="shared" si="6"/>
        <v>0</v>
      </c>
      <c r="O47" s="33">
        <f t="shared" si="6"/>
        <v>0</v>
      </c>
      <c r="P47" s="33">
        <f t="shared" si="6"/>
        <v>0</v>
      </c>
      <c r="Q47" s="33">
        <f t="shared" si="6"/>
        <v>0</v>
      </c>
      <c r="R47" s="33">
        <f t="shared" si="6"/>
        <v>0</v>
      </c>
      <c r="S47" s="33">
        <f>S32*S45</f>
        <v>0</v>
      </c>
      <c r="T47" s="33">
        <f>T32*T45</f>
        <v>0</v>
      </c>
      <c r="U47" s="33">
        <f>U32*U45</f>
        <v>0</v>
      </c>
      <c r="V47" s="33">
        <f>V32*V45</f>
        <v>0</v>
      </c>
      <c r="W47" s="33">
        <f>W32*W45</f>
        <v>0</v>
      </c>
      <c r="X47" s="33">
        <f t="shared" si="6"/>
        <v>9.1999999999999993</v>
      </c>
      <c r="Y47" s="33">
        <f t="shared" si="6"/>
        <v>0</v>
      </c>
      <c r="Z47" s="33">
        <f t="shared" si="6"/>
        <v>0</v>
      </c>
      <c r="AA47" s="33">
        <f t="shared" si="6"/>
        <v>0</v>
      </c>
      <c r="AB47" s="33">
        <f t="shared" si="6"/>
        <v>0</v>
      </c>
      <c r="AC47" s="33">
        <f t="shared" si="6"/>
        <v>12.450000000000001</v>
      </c>
      <c r="AD47" s="33">
        <f t="shared" si="6"/>
        <v>0</v>
      </c>
      <c r="AE47" s="33">
        <f t="shared" si="6"/>
        <v>0</v>
      </c>
      <c r="AF47" s="33">
        <f t="shared" si="6"/>
        <v>0</v>
      </c>
      <c r="AG47" s="33">
        <f t="shared" si="6"/>
        <v>0</v>
      </c>
      <c r="AH47" s="33">
        <f t="shared" si="6"/>
        <v>65.6965</v>
      </c>
      <c r="AI47" s="33">
        <f t="shared" si="6"/>
        <v>3.3899999999999997</v>
      </c>
      <c r="AJ47" s="33">
        <f t="shared" si="6"/>
        <v>7.6499999999999995</v>
      </c>
      <c r="AK47" s="33">
        <f t="shared" si="6"/>
        <v>0.96</v>
      </c>
      <c r="AL47" s="33">
        <f t="shared" si="6"/>
        <v>0</v>
      </c>
      <c r="AM47" s="33">
        <f t="shared" si="6"/>
        <v>0</v>
      </c>
      <c r="AN47" s="33">
        <f t="shared" si="6"/>
        <v>0</v>
      </c>
      <c r="AO47" s="33">
        <f t="shared" si="6"/>
        <v>0</v>
      </c>
      <c r="AP47" s="33">
        <f t="shared" si="6"/>
        <v>0</v>
      </c>
      <c r="AQ47" s="33">
        <f t="shared" si="6"/>
        <v>0</v>
      </c>
      <c r="AR47" s="33">
        <f t="shared" si="6"/>
        <v>0</v>
      </c>
      <c r="AS47" s="33">
        <f t="shared" si="6"/>
        <v>10.900499999999999</v>
      </c>
      <c r="AT47" s="33">
        <f t="shared" si="6"/>
        <v>0</v>
      </c>
      <c r="AU47" s="33">
        <f t="shared" si="6"/>
        <v>0</v>
      </c>
      <c r="AV47" s="33">
        <f t="shared" si="6"/>
        <v>0</v>
      </c>
      <c r="AW47" s="33">
        <f t="shared" si="6"/>
        <v>0</v>
      </c>
      <c r="AX47" s="33">
        <f t="shared" si="6"/>
        <v>0</v>
      </c>
      <c r="AY47" s="33">
        <f t="shared" si="6"/>
        <v>0</v>
      </c>
      <c r="AZ47" s="33">
        <f t="shared" si="6"/>
        <v>9.8002499999999984</v>
      </c>
      <c r="BA47" s="33">
        <f t="shared" si="6"/>
        <v>33.44</v>
      </c>
      <c r="BB47" s="33">
        <f t="shared" si="6"/>
        <v>75.599999999999994</v>
      </c>
      <c r="BC47" s="33">
        <f t="shared" si="6"/>
        <v>0</v>
      </c>
      <c r="BD47" s="33">
        <f t="shared" si="6"/>
        <v>0</v>
      </c>
      <c r="BE47" s="33">
        <f t="shared" si="6"/>
        <v>0</v>
      </c>
      <c r="BF47" s="33">
        <f t="shared" si="6"/>
        <v>0</v>
      </c>
      <c r="BG47" s="33">
        <f t="shared" si="6"/>
        <v>4.96</v>
      </c>
      <c r="BH47" s="33">
        <f t="shared" si="6"/>
        <v>3.6550000000000002</v>
      </c>
      <c r="BI47" s="33">
        <f t="shared" si="6"/>
        <v>2.4050000000000002</v>
      </c>
      <c r="BJ47" s="33">
        <f t="shared" si="6"/>
        <v>5</v>
      </c>
      <c r="BK47" s="33">
        <f t="shared" si="6"/>
        <v>0</v>
      </c>
      <c r="BL47" s="33">
        <f t="shared" si="6"/>
        <v>10.465000000000002</v>
      </c>
      <c r="BM47" s="33">
        <f t="shared" si="6"/>
        <v>2.6444000000000001</v>
      </c>
      <c r="BN47" s="33">
        <f t="shared" si="6"/>
        <v>0.43680000000000002</v>
      </c>
      <c r="BO47" s="33">
        <f t="shared" ref="BO47" si="7">BO32*BO45</f>
        <v>0</v>
      </c>
      <c r="BP47" s="34">
        <f>SUM(D47:BN47)</f>
        <v>507.03161999999992</v>
      </c>
      <c r="BQ47" s="35">
        <f>BP47/$C$9</f>
        <v>101.40632399999998</v>
      </c>
    </row>
    <row r="48" spans="1:69" ht="17.399999999999999">
      <c r="A48" s="31"/>
      <c r="B48" s="32" t="s">
        <v>30</v>
      </c>
      <c r="C48" s="87"/>
      <c r="D48" s="33">
        <f t="shared" ref="D48:BN48" si="8">D32*D45</f>
        <v>22.9068</v>
      </c>
      <c r="E48" s="33">
        <f t="shared" si="8"/>
        <v>11.4</v>
      </c>
      <c r="F48" s="33">
        <f t="shared" si="8"/>
        <v>14.447999999999999</v>
      </c>
      <c r="G48" s="33">
        <f t="shared" si="8"/>
        <v>1.1360000000000001</v>
      </c>
      <c r="H48" s="33">
        <f t="shared" si="8"/>
        <v>0</v>
      </c>
      <c r="I48" s="33">
        <f t="shared" si="8"/>
        <v>6.9</v>
      </c>
      <c r="J48" s="33">
        <f t="shared" si="8"/>
        <v>106.38639999999999</v>
      </c>
      <c r="K48" s="33">
        <f t="shared" si="8"/>
        <v>77.819819999999993</v>
      </c>
      <c r="L48" s="33">
        <f t="shared" si="8"/>
        <v>7.3811499999999999</v>
      </c>
      <c r="M48" s="33">
        <f t="shared" si="8"/>
        <v>0</v>
      </c>
      <c r="N48" s="33">
        <f t="shared" si="8"/>
        <v>0</v>
      </c>
      <c r="O48" s="33">
        <f t="shared" si="8"/>
        <v>0</v>
      </c>
      <c r="P48" s="33">
        <f t="shared" si="8"/>
        <v>0</v>
      </c>
      <c r="Q48" s="33">
        <f t="shared" si="8"/>
        <v>0</v>
      </c>
      <c r="R48" s="33">
        <f t="shared" si="8"/>
        <v>0</v>
      </c>
      <c r="S48" s="33">
        <f>S32*S45</f>
        <v>0</v>
      </c>
      <c r="T48" s="33">
        <f>T32*T45</f>
        <v>0</v>
      </c>
      <c r="U48" s="33">
        <f>U32*U45</f>
        <v>0</v>
      </c>
      <c r="V48" s="33">
        <f>V32*V45</f>
        <v>0</v>
      </c>
      <c r="W48" s="33">
        <f>W32*W45</f>
        <v>0</v>
      </c>
      <c r="X48" s="33">
        <f t="shared" si="8"/>
        <v>9.1999999999999993</v>
      </c>
      <c r="Y48" s="33">
        <f t="shared" si="8"/>
        <v>0</v>
      </c>
      <c r="Z48" s="33">
        <f t="shared" si="8"/>
        <v>0</v>
      </c>
      <c r="AA48" s="33">
        <f t="shared" si="8"/>
        <v>0</v>
      </c>
      <c r="AB48" s="33">
        <f t="shared" si="8"/>
        <v>0</v>
      </c>
      <c r="AC48" s="33">
        <f t="shared" si="8"/>
        <v>12.450000000000001</v>
      </c>
      <c r="AD48" s="33">
        <f t="shared" si="8"/>
        <v>0</v>
      </c>
      <c r="AE48" s="33">
        <f t="shared" si="8"/>
        <v>0</v>
      </c>
      <c r="AF48" s="33">
        <f t="shared" si="8"/>
        <v>0</v>
      </c>
      <c r="AG48" s="33">
        <f t="shared" si="8"/>
        <v>0</v>
      </c>
      <c r="AH48" s="33">
        <f t="shared" si="8"/>
        <v>65.6965</v>
      </c>
      <c r="AI48" s="33">
        <f t="shared" si="8"/>
        <v>3.3899999999999997</v>
      </c>
      <c r="AJ48" s="33">
        <f t="shared" si="8"/>
        <v>7.6499999999999995</v>
      </c>
      <c r="AK48" s="33">
        <f t="shared" si="8"/>
        <v>0.96</v>
      </c>
      <c r="AL48" s="33">
        <f t="shared" si="8"/>
        <v>0</v>
      </c>
      <c r="AM48" s="33">
        <f t="shared" si="8"/>
        <v>0</v>
      </c>
      <c r="AN48" s="33">
        <f t="shared" si="8"/>
        <v>0</v>
      </c>
      <c r="AO48" s="33">
        <f t="shared" si="8"/>
        <v>0</v>
      </c>
      <c r="AP48" s="33">
        <f t="shared" si="8"/>
        <v>0</v>
      </c>
      <c r="AQ48" s="33">
        <f t="shared" si="8"/>
        <v>0</v>
      </c>
      <c r="AR48" s="33">
        <f t="shared" si="8"/>
        <v>0</v>
      </c>
      <c r="AS48" s="33">
        <f t="shared" si="8"/>
        <v>10.900499999999999</v>
      </c>
      <c r="AT48" s="33">
        <f t="shared" si="8"/>
        <v>0</v>
      </c>
      <c r="AU48" s="33">
        <f t="shared" si="8"/>
        <v>0</v>
      </c>
      <c r="AV48" s="33">
        <f t="shared" si="8"/>
        <v>0</v>
      </c>
      <c r="AW48" s="33">
        <f t="shared" si="8"/>
        <v>0</v>
      </c>
      <c r="AX48" s="33">
        <f t="shared" si="8"/>
        <v>0</v>
      </c>
      <c r="AY48" s="33">
        <f t="shared" si="8"/>
        <v>0</v>
      </c>
      <c r="AZ48" s="33">
        <f t="shared" si="8"/>
        <v>9.8002499999999984</v>
      </c>
      <c r="BA48" s="33">
        <f t="shared" si="8"/>
        <v>33.44</v>
      </c>
      <c r="BB48" s="33">
        <f t="shared" si="8"/>
        <v>75.599999999999994</v>
      </c>
      <c r="BC48" s="33">
        <f t="shared" si="8"/>
        <v>0</v>
      </c>
      <c r="BD48" s="33">
        <f t="shared" si="8"/>
        <v>0</v>
      </c>
      <c r="BE48" s="33">
        <f t="shared" si="8"/>
        <v>0</v>
      </c>
      <c r="BF48" s="33">
        <f t="shared" si="8"/>
        <v>0</v>
      </c>
      <c r="BG48" s="33">
        <f t="shared" si="8"/>
        <v>4.96</v>
      </c>
      <c r="BH48" s="33">
        <f t="shared" si="8"/>
        <v>3.6550000000000002</v>
      </c>
      <c r="BI48" s="33">
        <f t="shared" si="8"/>
        <v>2.4050000000000002</v>
      </c>
      <c r="BJ48" s="33">
        <f t="shared" si="8"/>
        <v>5</v>
      </c>
      <c r="BK48" s="33">
        <f t="shared" si="8"/>
        <v>0</v>
      </c>
      <c r="BL48" s="33">
        <f t="shared" si="8"/>
        <v>10.465000000000002</v>
      </c>
      <c r="BM48" s="33">
        <f t="shared" si="8"/>
        <v>2.6444000000000001</v>
      </c>
      <c r="BN48" s="33">
        <f t="shared" si="8"/>
        <v>0.43680000000000002</v>
      </c>
      <c r="BO48" s="33">
        <f t="shared" ref="BO48" si="9">BO32*BO45</f>
        <v>0</v>
      </c>
      <c r="BP48" s="34">
        <f>SUM(D48:BN48)</f>
        <v>507.03161999999992</v>
      </c>
      <c r="BQ48" s="35">
        <f>BP48/$C$9</f>
        <v>101.40632399999998</v>
      </c>
    </row>
    <row r="49" spans="1:69">
      <c r="A49" s="36"/>
      <c r="B49" s="36" t="s">
        <v>31</v>
      </c>
    </row>
    <row r="50" spans="1:69">
      <c r="A50" s="36"/>
      <c r="B50" s="36" t="s">
        <v>32</v>
      </c>
    </row>
    <row r="51" spans="1:69">
      <c r="BQ51" s="37">
        <f>BQ65+BQ83+BQ99+BQ115</f>
        <v>100.17163600000001</v>
      </c>
    </row>
    <row r="52" spans="1:69">
      <c r="AH52" s="2"/>
    </row>
    <row r="53" spans="1:69" ht="15" customHeight="1">
      <c r="A53" s="89"/>
      <c r="B53" s="4" t="s">
        <v>3</v>
      </c>
      <c r="C53" s="91" t="s">
        <v>4</v>
      </c>
      <c r="D53" s="88" t="str">
        <f t="shared" ref="D53:BN53" si="10">D7</f>
        <v>Хлеб пшеничный</v>
      </c>
      <c r="E53" s="88" t="str">
        <f t="shared" si="10"/>
        <v>Хлеб ржано-пшеничный</v>
      </c>
      <c r="F53" s="88" t="str">
        <f t="shared" si="10"/>
        <v>Сахар</v>
      </c>
      <c r="G53" s="88" t="str">
        <f t="shared" si="10"/>
        <v>Чай</v>
      </c>
      <c r="H53" s="88" t="str">
        <f t="shared" si="10"/>
        <v>Какао</v>
      </c>
      <c r="I53" s="88" t="str">
        <f t="shared" si="10"/>
        <v>Кофейный напиток</v>
      </c>
      <c r="J53" s="88" t="str">
        <f t="shared" si="10"/>
        <v>Молоко 2,5%</v>
      </c>
      <c r="K53" s="88" t="str">
        <f t="shared" si="10"/>
        <v>Масло сливочное</v>
      </c>
      <c r="L53" s="88" t="str">
        <f t="shared" si="10"/>
        <v>Сметана 15%</v>
      </c>
      <c r="M53" s="88" t="str">
        <f t="shared" si="10"/>
        <v>Молоко сухое</v>
      </c>
      <c r="N53" s="88" t="str">
        <f t="shared" si="10"/>
        <v>Снежок 2,5 %</v>
      </c>
      <c r="O53" s="88" t="str">
        <f t="shared" si="10"/>
        <v>Творог 5%</v>
      </c>
      <c r="P53" s="88" t="str">
        <f t="shared" si="10"/>
        <v>Молоко сгущенное</v>
      </c>
      <c r="Q53" s="88" t="str">
        <f t="shared" si="10"/>
        <v xml:space="preserve">Джем Сава </v>
      </c>
      <c r="R53" s="88" t="str">
        <f t="shared" si="10"/>
        <v>Сыр</v>
      </c>
      <c r="S53" s="88" t="str">
        <f>S7</f>
        <v>Зеленый горошек</v>
      </c>
      <c r="T53" s="88" t="str">
        <f>T7</f>
        <v>Кукуруза консервирован.</v>
      </c>
      <c r="U53" s="88" t="str">
        <f>U7</f>
        <v>Консервы рыбные</v>
      </c>
      <c r="V53" s="88" t="str">
        <f>V7</f>
        <v>Огурцы консервирован.</v>
      </c>
      <c r="W53" s="88" t="str">
        <f>W7</f>
        <v>Огурцы свежие</v>
      </c>
      <c r="X53" s="88" t="str">
        <f t="shared" si="10"/>
        <v>Яйцо</v>
      </c>
      <c r="Y53" s="88" t="str">
        <f t="shared" si="10"/>
        <v>Икра кабачковая</v>
      </c>
      <c r="Z53" s="88" t="str">
        <f t="shared" si="10"/>
        <v>Изюм</v>
      </c>
      <c r="AA53" s="88" t="str">
        <f t="shared" si="10"/>
        <v>Курага</v>
      </c>
      <c r="AB53" s="88" t="str">
        <f t="shared" si="10"/>
        <v>Чернослив</v>
      </c>
      <c r="AC53" s="88" t="str">
        <f t="shared" si="10"/>
        <v>Шиповник</v>
      </c>
      <c r="AD53" s="88" t="str">
        <f t="shared" si="10"/>
        <v>Сухофрукты</v>
      </c>
      <c r="AE53" s="88" t="str">
        <f t="shared" si="10"/>
        <v>Ягода свежемороженная</v>
      </c>
      <c r="AF53" s="88" t="str">
        <f t="shared" si="10"/>
        <v>Лимон</v>
      </c>
      <c r="AG53" s="88" t="str">
        <f t="shared" si="10"/>
        <v>Кисель</v>
      </c>
      <c r="AH53" s="88" t="str">
        <f t="shared" si="10"/>
        <v xml:space="preserve">Сок </v>
      </c>
      <c r="AI53" s="88" t="str">
        <f t="shared" si="10"/>
        <v>Макаронные изделия</v>
      </c>
      <c r="AJ53" s="88" t="str">
        <f t="shared" si="10"/>
        <v>Мука</v>
      </c>
      <c r="AK53" s="88" t="str">
        <f t="shared" si="10"/>
        <v>Дрожжи</v>
      </c>
      <c r="AL53" s="88" t="str">
        <f t="shared" si="10"/>
        <v>Печенье</v>
      </c>
      <c r="AM53" s="88" t="str">
        <f t="shared" si="10"/>
        <v>Пряники</v>
      </c>
      <c r="AN53" s="88" t="str">
        <f t="shared" si="10"/>
        <v>Вафли</v>
      </c>
      <c r="AO53" s="88" t="str">
        <f t="shared" si="10"/>
        <v>Конфеты</v>
      </c>
      <c r="AP53" s="88" t="str">
        <f t="shared" si="10"/>
        <v>Повидло Сава</v>
      </c>
      <c r="AQ53" s="88" t="str">
        <f t="shared" si="10"/>
        <v>Крупа геркулес</v>
      </c>
      <c r="AR53" s="88" t="str">
        <f t="shared" si="10"/>
        <v>Крупа горох</v>
      </c>
      <c r="AS53" s="88" t="str">
        <f t="shared" si="10"/>
        <v>Крупа гречневая</v>
      </c>
      <c r="AT53" s="88" t="str">
        <f t="shared" si="10"/>
        <v>Крупа кукурузная</v>
      </c>
      <c r="AU53" s="88" t="str">
        <f t="shared" si="10"/>
        <v>Крупа манная</v>
      </c>
      <c r="AV53" s="88" t="str">
        <f t="shared" si="10"/>
        <v>Крупа перловая</v>
      </c>
      <c r="AW53" s="88" t="str">
        <f t="shared" si="10"/>
        <v>Крупа пшеничная</v>
      </c>
      <c r="AX53" s="88" t="str">
        <f t="shared" si="10"/>
        <v>Крупа пшено</v>
      </c>
      <c r="AY53" s="88" t="str">
        <f t="shared" si="10"/>
        <v>Крупа ячневая</v>
      </c>
      <c r="AZ53" s="88" t="str">
        <f t="shared" si="10"/>
        <v>Рис</v>
      </c>
      <c r="BA53" s="88" t="str">
        <f t="shared" si="10"/>
        <v>Цыпленок бройлер</v>
      </c>
      <c r="BB53" s="88" t="str">
        <f t="shared" si="10"/>
        <v>Филе куриное</v>
      </c>
      <c r="BC53" s="88" t="str">
        <f t="shared" si="10"/>
        <v>Фарш говяжий</v>
      </c>
      <c r="BD53" s="88" t="str">
        <f t="shared" si="10"/>
        <v>Печень куриная</v>
      </c>
      <c r="BE53" s="88" t="str">
        <f t="shared" si="10"/>
        <v>Филе минтая</v>
      </c>
      <c r="BF53" s="88" t="str">
        <f t="shared" si="10"/>
        <v>Филе сельди слабосол.</v>
      </c>
      <c r="BG53" s="88" t="str">
        <f t="shared" si="10"/>
        <v>Картофель</v>
      </c>
      <c r="BH53" s="88" t="str">
        <f t="shared" si="10"/>
        <v>Морковь</v>
      </c>
      <c r="BI53" s="88" t="str">
        <f t="shared" si="10"/>
        <v>Лук</v>
      </c>
      <c r="BJ53" s="88" t="str">
        <f t="shared" si="10"/>
        <v>Капуста</v>
      </c>
      <c r="BK53" s="88" t="str">
        <f t="shared" si="10"/>
        <v>Свекла</v>
      </c>
      <c r="BL53" s="88" t="str">
        <f t="shared" si="10"/>
        <v>Томатная паста</v>
      </c>
      <c r="BM53" s="88" t="str">
        <f t="shared" si="10"/>
        <v>Масло растительное</v>
      </c>
      <c r="BN53" s="88" t="str">
        <f t="shared" si="10"/>
        <v>Соль</v>
      </c>
      <c r="BO53" s="88" t="str">
        <f t="shared" ref="BO53" si="11">BO7</f>
        <v>Аскорбиновая кислота</v>
      </c>
      <c r="BP53" s="82" t="s">
        <v>5</v>
      </c>
      <c r="BQ53" s="82" t="s">
        <v>6</v>
      </c>
    </row>
    <row r="54" spans="1:69" ht="36" customHeight="1">
      <c r="A54" s="90"/>
      <c r="B54" s="5" t="s">
        <v>7</v>
      </c>
      <c r="C54" s="92"/>
      <c r="D54" s="88"/>
      <c r="E54" s="88"/>
      <c r="F54" s="88"/>
      <c r="G54" s="88"/>
      <c r="H54" s="88"/>
      <c r="I54" s="88"/>
      <c r="J54" s="88"/>
      <c r="K54" s="88"/>
      <c r="L54" s="88"/>
      <c r="M54" s="88"/>
      <c r="N54" s="88"/>
      <c r="O54" s="88"/>
      <c r="P54" s="88"/>
      <c r="Q54" s="88"/>
      <c r="R54" s="88"/>
      <c r="S54" s="88"/>
      <c r="T54" s="88"/>
      <c r="U54" s="88"/>
      <c r="V54" s="88"/>
      <c r="W54" s="88"/>
      <c r="X54" s="88"/>
      <c r="Y54" s="88"/>
      <c r="Z54" s="88"/>
      <c r="AA54" s="88"/>
      <c r="AB54" s="88"/>
      <c r="AC54" s="88"/>
      <c r="AD54" s="88"/>
      <c r="AE54" s="88"/>
      <c r="AF54" s="88"/>
      <c r="AG54" s="88"/>
      <c r="AH54" s="88"/>
      <c r="AI54" s="88"/>
      <c r="AJ54" s="88"/>
      <c r="AK54" s="88"/>
      <c r="AL54" s="88"/>
      <c r="AM54" s="88"/>
      <c r="AN54" s="88"/>
      <c r="AO54" s="88"/>
      <c r="AP54" s="88"/>
      <c r="AQ54" s="88"/>
      <c r="AR54" s="88"/>
      <c r="AS54" s="88"/>
      <c r="AT54" s="88"/>
      <c r="AU54" s="88"/>
      <c r="AV54" s="88"/>
      <c r="AW54" s="88"/>
      <c r="AX54" s="88"/>
      <c r="AY54" s="88"/>
      <c r="AZ54" s="88"/>
      <c r="BA54" s="88"/>
      <c r="BB54" s="88"/>
      <c r="BC54" s="88"/>
      <c r="BD54" s="88"/>
      <c r="BE54" s="88"/>
      <c r="BF54" s="88"/>
      <c r="BG54" s="88"/>
      <c r="BH54" s="88"/>
      <c r="BI54" s="88"/>
      <c r="BJ54" s="88"/>
      <c r="BK54" s="88"/>
      <c r="BL54" s="88"/>
      <c r="BM54" s="88"/>
      <c r="BN54" s="88"/>
      <c r="BO54" s="88"/>
      <c r="BP54" s="82"/>
      <c r="BQ54" s="82"/>
    </row>
    <row r="55" spans="1:69">
      <c r="A55" s="83" t="s">
        <v>8</v>
      </c>
      <c r="B55" s="6" t="str">
        <f>B9</f>
        <v>Каша рисовая молочная</v>
      </c>
      <c r="C55" s="84">
        <f>$F$6</f>
        <v>5</v>
      </c>
      <c r="D55" s="6">
        <f t="shared" ref="D55:BN59" si="12">D9</f>
        <v>0</v>
      </c>
      <c r="E55" s="6">
        <f t="shared" si="12"/>
        <v>0</v>
      </c>
      <c r="F55" s="6">
        <f t="shared" si="12"/>
        <v>3.0000000000000001E-3</v>
      </c>
      <c r="G55" s="6">
        <f t="shared" si="12"/>
        <v>0</v>
      </c>
      <c r="H55" s="6">
        <f t="shared" si="12"/>
        <v>0</v>
      </c>
      <c r="I55" s="6">
        <f t="shared" si="12"/>
        <v>0</v>
      </c>
      <c r="J55" s="6">
        <f t="shared" si="12"/>
        <v>0.1</v>
      </c>
      <c r="K55" s="6">
        <f t="shared" si="12"/>
        <v>2E-3</v>
      </c>
      <c r="L55" s="6">
        <f t="shared" si="12"/>
        <v>0</v>
      </c>
      <c r="M55" s="6">
        <f t="shared" si="12"/>
        <v>0</v>
      </c>
      <c r="N55" s="6">
        <f t="shared" si="12"/>
        <v>0</v>
      </c>
      <c r="O55" s="6">
        <f t="shared" si="12"/>
        <v>0</v>
      </c>
      <c r="P55" s="6">
        <f t="shared" si="12"/>
        <v>0</v>
      </c>
      <c r="Q55" s="6">
        <f t="shared" si="12"/>
        <v>0</v>
      </c>
      <c r="R55" s="6">
        <f t="shared" si="12"/>
        <v>0</v>
      </c>
      <c r="S55" s="6">
        <f t="shared" si="12"/>
        <v>0</v>
      </c>
      <c r="T55" s="6">
        <f t="shared" si="12"/>
        <v>0</v>
      </c>
      <c r="U55" s="6">
        <f t="shared" si="12"/>
        <v>0</v>
      </c>
      <c r="V55" s="6">
        <f t="shared" si="12"/>
        <v>0</v>
      </c>
      <c r="W55" s="6">
        <f t="shared" si="12"/>
        <v>0</v>
      </c>
      <c r="X55" s="6">
        <f t="shared" si="12"/>
        <v>0</v>
      </c>
      <c r="Y55" s="6">
        <f t="shared" si="12"/>
        <v>0</v>
      </c>
      <c r="Z55" s="6">
        <f t="shared" si="12"/>
        <v>0</v>
      </c>
      <c r="AA55" s="6">
        <f t="shared" si="12"/>
        <v>0</v>
      </c>
      <c r="AB55" s="6">
        <f t="shared" si="12"/>
        <v>0</v>
      </c>
      <c r="AC55" s="6">
        <f t="shared" si="12"/>
        <v>0</v>
      </c>
      <c r="AD55" s="6">
        <f t="shared" si="12"/>
        <v>0</v>
      </c>
      <c r="AE55" s="6">
        <f t="shared" si="12"/>
        <v>0</v>
      </c>
      <c r="AF55" s="6">
        <f t="shared" si="12"/>
        <v>0</v>
      </c>
      <c r="AG55" s="6">
        <f t="shared" si="12"/>
        <v>0</v>
      </c>
      <c r="AH55" s="6">
        <f t="shared" si="12"/>
        <v>0</v>
      </c>
      <c r="AI55" s="6">
        <f t="shared" si="12"/>
        <v>0</v>
      </c>
      <c r="AJ55" s="6">
        <f t="shared" si="12"/>
        <v>0</v>
      </c>
      <c r="AK55" s="6">
        <f t="shared" si="12"/>
        <v>0</v>
      </c>
      <c r="AL55" s="6">
        <f t="shared" si="12"/>
        <v>0</v>
      </c>
      <c r="AM55" s="6">
        <f t="shared" si="12"/>
        <v>0</v>
      </c>
      <c r="AN55" s="6">
        <f t="shared" si="12"/>
        <v>0</v>
      </c>
      <c r="AO55" s="6">
        <f t="shared" si="12"/>
        <v>0</v>
      </c>
      <c r="AP55" s="6">
        <f t="shared" si="12"/>
        <v>0</v>
      </c>
      <c r="AQ55" s="6">
        <f t="shared" si="12"/>
        <v>0</v>
      </c>
      <c r="AR55" s="6">
        <f t="shared" si="12"/>
        <v>0</v>
      </c>
      <c r="AS55" s="6">
        <f t="shared" si="12"/>
        <v>0</v>
      </c>
      <c r="AT55" s="6">
        <f t="shared" si="12"/>
        <v>0</v>
      </c>
      <c r="AU55" s="6">
        <f t="shared" si="12"/>
        <v>0</v>
      </c>
      <c r="AV55" s="6">
        <f t="shared" si="12"/>
        <v>0</v>
      </c>
      <c r="AW55" s="6">
        <f t="shared" si="12"/>
        <v>0</v>
      </c>
      <c r="AX55" s="6">
        <f t="shared" si="12"/>
        <v>0</v>
      </c>
      <c r="AY55" s="6">
        <f t="shared" si="12"/>
        <v>0</v>
      </c>
      <c r="AZ55" s="6">
        <f t="shared" si="12"/>
        <v>1.4999999999999999E-2</v>
      </c>
      <c r="BA55" s="6">
        <f t="shared" si="12"/>
        <v>0</v>
      </c>
      <c r="BB55" s="6">
        <f t="shared" si="12"/>
        <v>0</v>
      </c>
      <c r="BC55" s="6">
        <f t="shared" si="12"/>
        <v>0</v>
      </c>
      <c r="BD55" s="6">
        <f t="shared" si="12"/>
        <v>0</v>
      </c>
      <c r="BE55" s="6">
        <f t="shared" si="12"/>
        <v>0</v>
      </c>
      <c r="BF55" s="6">
        <f t="shared" si="12"/>
        <v>0</v>
      </c>
      <c r="BG55" s="6">
        <f t="shared" si="12"/>
        <v>0</v>
      </c>
      <c r="BH55" s="6">
        <f t="shared" si="12"/>
        <v>0</v>
      </c>
      <c r="BI55" s="6">
        <f t="shared" si="12"/>
        <v>0</v>
      </c>
      <c r="BJ55" s="6">
        <f t="shared" si="12"/>
        <v>0</v>
      </c>
      <c r="BK55" s="6">
        <f t="shared" si="12"/>
        <v>0</v>
      </c>
      <c r="BL55" s="6">
        <f t="shared" si="12"/>
        <v>0</v>
      </c>
      <c r="BM55" s="6">
        <f t="shared" si="12"/>
        <v>0</v>
      </c>
      <c r="BN55" s="6">
        <f t="shared" si="12"/>
        <v>5.0000000000000001E-4</v>
      </c>
      <c r="BO55" s="6">
        <f t="shared" ref="BO55:BO58" si="13">BO9</f>
        <v>0</v>
      </c>
    </row>
    <row r="56" spans="1:69">
      <c r="A56" s="83"/>
      <c r="B56" s="6" t="str">
        <f>B10</f>
        <v xml:space="preserve">Бутерброд с маслом </v>
      </c>
      <c r="C56" s="85"/>
      <c r="D56" s="6">
        <f t="shared" si="12"/>
        <v>2.1000000000000001E-2</v>
      </c>
      <c r="E56" s="6">
        <f t="shared" si="12"/>
        <v>0</v>
      </c>
      <c r="F56" s="6">
        <f t="shared" si="12"/>
        <v>0</v>
      </c>
      <c r="G56" s="6">
        <f t="shared" si="12"/>
        <v>0</v>
      </c>
      <c r="H56" s="6">
        <f t="shared" si="12"/>
        <v>0</v>
      </c>
      <c r="I56" s="6">
        <f t="shared" si="12"/>
        <v>0</v>
      </c>
      <c r="J56" s="6">
        <f t="shared" si="12"/>
        <v>0</v>
      </c>
      <c r="K56" s="6">
        <f t="shared" si="12"/>
        <v>3.0000000000000001E-3</v>
      </c>
      <c r="L56" s="6">
        <f t="shared" si="12"/>
        <v>0</v>
      </c>
      <c r="M56" s="6">
        <f t="shared" si="12"/>
        <v>0</v>
      </c>
      <c r="N56" s="6">
        <f t="shared" si="12"/>
        <v>0</v>
      </c>
      <c r="O56" s="6">
        <f t="shared" si="12"/>
        <v>0</v>
      </c>
      <c r="P56" s="6">
        <f t="shared" si="12"/>
        <v>0</v>
      </c>
      <c r="Q56" s="6">
        <f t="shared" si="12"/>
        <v>0</v>
      </c>
      <c r="R56" s="6">
        <f t="shared" si="12"/>
        <v>0</v>
      </c>
      <c r="S56" s="6">
        <f t="shared" si="12"/>
        <v>0</v>
      </c>
      <c r="T56" s="6">
        <f t="shared" si="12"/>
        <v>0</v>
      </c>
      <c r="U56" s="6">
        <f t="shared" si="12"/>
        <v>0</v>
      </c>
      <c r="V56" s="6">
        <f t="shared" si="12"/>
        <v>0</v>
      </c>
      <c r="W56" s="6">
        <f t="shared" si="12"/>
        <v>0</v>
      </c>
      <c r="X56" s="6">
        <f t="shared" si="12"/>
        <v>0</v>
      </c>
      <c r="Y56" s="6">
        <f t="shared" si="12"/>
        <v>0</v>
      </c>
      <c r="Z56" s="6">
        <f t="shared" si="12"/>
        <v>0</v>
      </c>
      <c r="AA56" s="6">
        <f t="shared" si="12"/>
        <v>0</v>
      </c>
      <c r="AB56" s="6">
        <f t="shared" si="12"/>
        <v>0</v>
      </c>
      <c r="AC56" s="6">
        <f t="shared" si="12"/>
        <v>0</v>
      </c>
      <c r="AD56" s="6">
        <f t="shared" si="12"/>
        <v>0</v>
      </c>
      <c r="AE56" s="6">
        <f t="shared" si="12"/>
        <v>0</v>
      </c>
      <c r="AF56" s="6">
        <f t="shared" si="12"/>
        <v>0</v>
      </c>
      <c r="AG56" s="6">
        <f t="shared" si="12"/>
        <v>0</v>
      </c>
      <c r="AH56" s="6">
        <f t="shared" si="12"/>
        <v>0</v>
      </c>
      <c r="AI56" s="6">
        <f t="shared" si="12"/>
        <v>0</v>
      </c>
      <c r="AJ56" s="6">
        <f t="shared" si="12"/>
        <v>0</v>
      </c>
      <c r="AK56" s="6">
        <f t="shared" si="12"/>
        <v>0</v>
      </c>
      <c r="AL56" s="6">
        <f t="shared" si="12"/>
        <v>0</v>
      </c>
      <c r="AM56" s="6">
        <f t="shared" si="12"/>
        <v>0</v>
      </c>
      <c r="AN56" s="6">
        <f t="shared" si="12"/>
        <v>0</v>
      </c>
      <c r="AO56" s="6">
        <f t="shared" si="12"/>
        <v>0</v>
      </c>
      <c r="AP56" s="6">
        <f t="shared" si="12"/>
        <v>0</v>
      </c>
      <c r="AQ56" s="6">
        <f t="shared" si="12"/>
        <v>0</v>
      </c>
      <c r="AR56" s="6">
        <f t="shared" si="12"/>
        <v>0</v>
      </c>
      <c r="AS56" s="6">
        <f t="shared" si="12"/>
        <v>0</v>
      </c>
      <c r="AT56" s="6">
        <f t="shared" si="12"/>
        <v>0</v>
      </c>
      <c r="AU56" s="6">
        <f t="shared" si="12"/>
        <v>0</v>
      </c>
      <c r="AV56" s="6">
        <f t="shared" si="12"/>
        <v>0</v>
      </c>
      <c r="AW56" s="6">
        <f t="shared" si="12"/>
        <v>0</v>
      </c>
      <c r="AX56" s="6">
        <f t="shared" si="12"/>
        <v>0</v>
      </c>
      <c r="AY56" s="6">
        <f t="shared" si="12"/>
        <v>0</v>
      </c>
      <c r="AZ56" s="6">
        <f t="shared" si="12"/>
        <v>0</v>
      </c>
      <c r="BA56" s="6">
        <f t="shared" si="12"/>
        <v>0</v>
      </c>
      <c r="BB56" s="6">
        <f t="shared" si="12"/>
        <v>0</v>
      </c>
      <c r="BC56" s="6">
        <f t="shared" si="12"/>
        <v>0</v>
      </c>
      <c r="BD56" s="6">
        <f t="shared" si="12"/>
        <v>0</v>
      </c>
      <c r="BE56" s="6">
        <f t="shared" si="12"/>
        <v>0</v>
      </c>
      <c r="BF56" s="6">
        <f t="shared" si="12"/>
        <v>0</v>
      </c>
      <c r="BG56" s="6">
        <f t="shared" si="12"/>
        <v>0</v>
      </c>
      <c r="BH56" s="6">
        <f t="shared" si="12"/>
        <v>0</v>
      </c>
      <c r="BI56" s="6">
        <f t="shared" si="12"/>
        <v>0</v>
      </c>
      <c r="BJ56" s="6">
        <f t="shared" si="12"/>
        <v>0</v>
      </c>
      <c r="BK56" s="6">
        <f t="shared" si="12"/>
        <v>0</v>
      </c>
      <c r="BL56" s="6">
        <f t="shared" si="12"/>
        <v>0</v>
      </c>
      <c r="BM56" s="6">
        <f t="shared" si="12"/>
        <v>0</v>
      </c>
      <c r="BN56" s="6">
        <f t="shared" si="12"/>
        <v>0</v>
      </c>
      <c r="BO56" s="6">
        <f t="shared" si="13"/>
        <v>0</v>
      </c>
    </row>
    <row r="57" spans="1:69">
      <c r="A57" s="83"/>
      <c r="B57" s="6" t="str">
        <f>B11</f>
        <v>Кофейный напиток с молоком</v>
      </c>
      <c r="C57" s="85"/>
      <c r="D57" s="6">
        <f t="shared" si="12"/>
        <v>0</v>
      </c>
      <c r="E57" s="6">
        <f t="shared" si="12"/>
        <v>0</v>
      </c>
      <c r="F57" s="6">
        <f t="shared" si="12"/>
        <v>7.0000000000000001E-3</v>
      </c>
      <c r="G57" s="6">
        <f t="shared" si="12"/>
        <v>0</v>
      </c>
      <c r="H57" s="6">
        <f t="shared" si="12"/>
        <v>0</v>
      </c>
      <c r="I57" s="6">
        <f t="shared" si="12"/>
        <v>2E-3</v>
      </c>
      <c r="J57" s="6">
        <f t="shared" si="12"/>
        <v>7.0000000000000007E-2</v>
      </c>
      <c r="K57" s="6">
        <f t="shared" si="12"/>
        <v>0</v>
      </c>
      <c r="L57" s="6">
        <f t="shared" si="12"/>
        <v>0</v>
      </c>
      <c r="M57" s="6">
        <f t="shared" si="12"/>
        <v>0</v>
      </c>
      <c r="N57" s="6">
        <f t="shared" si="12"/>
        <v>0</v>
      </c>
      <c r="O57" s="6">
        <f t="shared" si="12"/>
        <v>0</v>
      </c>
      <c r="P57" s="6">
        <f t="shared" si="12"/>
        <v>0</v>
      </c>
      <c r="Q57" s="6">
        <f t="shared" si="12"/>
        <v>0</v>
      </c>
      <c r="R57" s="6">
        <f t="shared" si="12"/>
        <v>0</v>
      </c>
      <c r="S57" s="6">
        <f t="shared" si="12"/>
        <v>0</v>
      </c>
      <c r="T57" s="6">
        <f t="shared" si="12"/>
        <v>0</v>
      </c>
      <c r="U57" s="6">
        <f t="shared" si="12"/>
        <v>0</v>
      </c>
      <c r="V57" s="6">
        <f t="shared" si="12"/>
        <v>0</v>
      </c>
      <c r="W57" s="6">
        <f t="shared" si="12"/>
        <v>0</v>
      </c>
      <c r="X57" s="6">
        <f t="shared" si="12"/>
        <v>0</v>
      </c>
      <c r="Y57" s="6">
        <f t="shared" si="12"/>
        <v>0</v>
      </c>
      <c r="Z57" s="6">
        <f t="shared" si="12"/>
        <v>0</v>
      </c>
      <c r="AA57" s="6">
        <f t="shared" si="12"/>
        <v>0</v>
      </c>
      <c r="AB57" s="6">
        <f t="shared" si="12"/>
        <v>0</v>
      </c>
      <c r="AC57" s="6">
        <f t="shared" si="12"/>
        <v>0</v>
      </c>
      <c r="AD57" s="6">
        <f t="shared" si="12"/>
        <v>0</v>
      </c>
      <c r="AE57" s="6">
        <f t="shared" si="12"/>
        <v>0</v>
      </c>
      <c r="AF57" s="6">
        <f t="shared" si="12"/>
        <v>0</v>
      </c>
      <c r="AG57" s="6">
        <f t="shared" si="12"/>
        <v>0</v>
      </c>
      <c r="AH57" s="6">
        <f t="shared" si="12"/>
        <v>0</v>
      </c>
      <c r="AI57" s="6">
        <f t="shared" si="12"/>
        <v>0</v>
      </c>
      <c r="AJ57" s="6">
        <f t="shared" si="12"/>
        <v>0</v>
      </c>
      <c r="AK57" s="6">
        <f t="shared" si="12"/>
        <v>0</v>
      </c>
      <c r="AL57" s="6">
        <f t="shared" si="12"/>
        <v>0</v>
      </c>
      <c r="AM57" s="6">
        <f t="shared" si="12"/>
        <v>0</v>
      </c>
      <c r="AN57" s="6">
        <f t="shared" si="12"/>
        <v>0</v>
      </c>
      <c r="AO57" s="6">
        <f t="shared" si="12"/>
        <v>0</v>
      </c>
      <c r="AP57" s="6">
        <f t="shared" si="12"/>
        <v>0</v>
      </c>
      <c r="AQ57" s="6">
        <f t="shared" si="12"/>
        <v>0</v>
      </c>
      <c r="AR57" s="6">
        <f t="shared" si="12"/>
        <v>0</v>
      </c>
      <c r="AS57" s="6">
        <f t="shared" si="12"/>
        <v>0</v>
      </c>
      <c r="AT57" s="6">
        <f t="shared" si="12"/>
        <v>0</v>
      </c>
      <c r="AU57" s="6">
        <f t="shared" si="12"/>
        <v>0</v>
      </c>
      <c r="AV57" s="6">
        <f t="shared" si="12"/>
        <v>0</v>
      </c>
      <c r="AW57" s="6">
        <f t="shared" si="12"/>
        <v>0</v>
      </c>
      <c r="AX57" s="6">
        <f t="shared" si="12"/>
        <v>0</v>
      </c>
      <c r="AY57" s="6">
        <f t="shared" si="12"/>
        <v>0</v>
      </c>
      <c r="AZ57" s="6">
        <f t="shared" si="12"/>
        <v>0</v>
      </c>
      <c r="BA57" s="6">
        <f t="shared" si="12"/>
        <v>0</v>
      </c>
      <c r="BB57" s="6">
        <f t="shared" si="12"/>
        <v>0</v>
      </c>
      <c r="BC57" s="6">
        <f t="shared" si="12"/>
        <v>0</v>
      </c>
      <c r="BD57" s="6">
        <f t="shared" si="12"/>
        <v>0</v>
      </c>
      <c r="BE57" s="6">
        <f t="shared" si="12"/>
        <v>0</v>
      </c>
      <c r="BF57" s="6">
        <f t="shared" si="12"/>
        <v>0</v>
      </c>
      <c r="BG57" s="6">
        <f t="shared" si="12"/>
        <v>0</v>
      </c>
      <c r="BH57" s="6">
        <f t="shared" si="12"/>
        <v>0</v>
      </c>
      <c r="BI57" s="6">
        <f t="shared" si="12"/>
        <v>0</v>
      </c>
      <c r="BJ57" s="6">
        <f t="shared" si="12"/>
        <v>0</v>
      </c>
      <c r="BK57" s="6">
        <f t="shared" si="12"/>
        <v>0</v>
      </c>
      <c r="BL57" s="6">
        <f t="shared" si="12"/>
        <v>0</v>
      </c>
      <c r="BM57" s="6">
        <f t="shared" si="12"/>
        <v>0</v>
      </c>
      <c r="BN57" s="6">
        <f t="shared" si="12"/>
        <v>0</v>
      </c>
      <c r="BO57" s="6">
        <f t="shared" si="13"/>
        <v>0</v>
      </c>
    </row>
    <row r="58" spans="1:69">
      <c r="A58" s="83"/>
      <c r="B58" s="6">
        <f>B12</f>
        <v>0</v>
      </c>
      <c r="C58" s="85"/>
      <c r="D58" s="6">
        <f t="shared" si="12"/>
        <v>0</v>
      </c>
      <c r="E58" s="6">
        <f t="shared" si="12"/>
        <v>0</v>
      </c>
      <c r="F58" s="6">
        <f t="shared" si="12"/>
        <v>0</v>
      </c>
      <c r="G58" s="6">
        <f t="shared" si="12"/>
        <v>0</v>
      </c>
      <c r="H58" s="6">
        <f t="shared" si="12"/>
        <v>0</v>
      </c>
      <c r="I58" s="6">
        <f t="shared" si="12"/>
        <v>0</v>
      </c>
      <c r="J58" s="6">
        <f t="shared" si="12"/>
        <v>0</v>
      </c>
      <c r="K58" s="6">
        <f t="shared" si="12"/>
        <v>0</v>
      </c>
      <c r="L58" s="6">
        <f t="shared" si="12"/>
        <v>0</v>
      </c>
      <c r="M58" s="6">
        <f t="shared" si="12"/>
        <v>0</v>
      </c>
      <c r="N58" s="6">
        <f t="shared" si="12"/>
        <v>0</v>
      </c>
      <c r="O58" s="6">
        <f t="shared" si="12"/>
        <v>0</v>
      </c>
      <c r="P58" s="6">
        <f t="shared" si="12"/>
        <v>0</v>
      </c>
      <c r="Q58" s="6">
        <f t="shared" si="12"/>
        <v>0</v>
      </c>
      <c r="R58" s="6">
        <f t="shared" si="12"/>
        <v>0</v>
      </c>
      <c r="S58" s="6">
        <f t="shared" si="12"/>
        <v>0</v>
      </c>
      <c r="T58" s="6">
        <f t="shared" si="12"/>
        <v>0</v>
      </c>
      <c r="U58" s="6">
        <f t="shared" si="12"/>
        <v>0</v>
      </c>
      <c r="V58" s="6">
        <f t="shared" si="12"/>
        <v>0</v>
      </c>
      <c r="W58" s="6">
        <f t="shared" si="12"/>
        <v>0</v>
      </c>
      <c r="X58" s="6">
        <f t="shared" si="12"/>
        <v>0</v>
      </c>
      <c r="Y58" s="6">
        <f t="shared" si="12"/>
        <v>0</v>
      </c>
      <c r="Z58" s="6">
        <f t="shared" si="12"/>
        <v>0</v>
      </c>
      <c r="AA58" s="6">
        <f t="shared" si="12"/>
        <v>0</v>
      </c>
      <c r="AB58" s="6">
        <f t="shared" si="12"/>
        <v>0</v>
      </c>
      <c r="AC58" s="6">
        <f t="shared" si="12"/>
        <v>0</v>
      </c>
      <c r="AD58" s="6">
        <f t="shared" si="12"/>
        <v>0</v>
      </c>
      <c r="AE58" s="6">
        <f t="shared" si="12"/>
        <v>0</v>
      </c>
      <c r="AF58" s="6">
        <f t="shared" si="12"/>
        <v>0</v>
      </c>
      <c r="AG58" s="6">
        <f t="shared" si="12"/>
        <v>0</v>
      </c>
      <c r="AH58" s="6">
        <f t="shared" si="12"/>
        <v>0</v>
      </c>
      <c r="AI58" s="6">
        <f t="shared" si="12"/>
        <v>0</v>
      </c>
      <c r="AJ58" s="6">
        <f t="shared" si="12"/>
        <v>0</v>
      </c>
      <c r="AK58" s="6">
        <f t="shared" si="12"/>
        <v>0</v>
      </c>
      <c r="AL58" s="6">
        <f t="shared" si="12"/>
        <v>0</v>
      </c>
      <c r="AM58" s="6">
        <f t="shared" si="12"/>
        <v>0</v>
      </c>
      <c r="AN58" s="6">
        <f t="shared" si="12"/>
        <v>0</v>
      </c>
      <c r="AO58" s="6">
        <f t="shared" si="12"/>
        <v>0</v>
      </c>
      <c r="AP58" s="6">
        <f t="shared" si="12"/>
        <v>0</v>
      </c>
      <c r="AQ58" s="6">
        <f t="shared" si="12"/>
        <v>0</v>
      </c>
      <c r="AR58" s="6">
        <f t="shared" si="12"/>
        <v>0</v>
      </c>
      <c r="AS58" s="6">
        <f t="shared" si="12"/>
        <v>0</v>
      </c>
      <c r="AT58" s="6">
        <f t="shared" si="12"/>
        <v>0</v>
      </c>
      <c r="AU58" s="6">
        <f t="shared" si="12"/>
        <v>0</v>
      </c>
      <c r="AV58" s="6">
        <f t="shared" si="12"/>
        <v>0</v>
      </c>
      <c r="AW58" s="6">
        <f t="shared" si="12"/>
        <v>0</v>
      </c>
      <c r="AX58" s="6">
        <f t="shared" si="12"/>
        <v>0</v>
      </c>
      <c r="AY58" s="6">
        <f t="shared" si="12"/>
        <v>0</v>
      </c>
      <c r="AZ58" s="6">
        <f t="shared" si="12"/>
        <v>0</v>
      </c>
      <c r="BA58" s="6">
        <f t="shared" si="12"/>
        <v>0</v>
      </c>
      <c r="BB58" s="6">
        <f t="shared" si="12"/>
        <v>0</v>
      </c>
      <c r="BC58" s="6">
        <f t="shared" si="12"/>
        <v>0</v>
      </c>
      <c r="BD58" s="6">
        <f t="shared" si="12"/>
        <v>0</v>
      </c>
      <c r="BE58" s="6">
        <f t="shared" si="12"/>
        <v>0</v>
      </c>
      <c r="BF58" s="6">
        <f t="shared" si="12"/>
        <v>0</v>
      </c>
      <c r="BG58" s="6">
        <f t="shared" si="12"/>
        <v>0</v>
      </c>
      <c r="BH58" s="6">
        <f t="shared" si="12"/>
        <v>0</v>
      </c>
      <c r="BI58" s="6">
        <f t="shared" si="12"/>
        <v>0</v>
      </c>
      <c r="BJ58" s="6">
        <f t="shared" si="12"/>
        <v>0</v>
      </c>
      <c r="BK58" s="6">
        <f t="shared" si="12"/>
        <v>0</v>
      </c>
      <c r="BL58" s="6">
        <f t="shared" si="12"/>
        <v>0</v>
      </c>
      <c r="BM58" s="6">
        <f t="shared" si="12"/>
        <v>0</v>
      </c>
      <c r="BN58" s="6">
        <f t="shared" si="12"/>
        <v>0</v>
      </c>
      <c r="BO58" s="6">
        <f t="shared" si="13"/>
        <v>0</v>
      </c>
    </row>
    <row r="59" spans="1:69">
      <c r="A59" s="83"/>
      <c r="B59" s="6">
        <f>B13</f>
        <v>0</v>
      </c>
      <c r="C59" s="86"/>
      <c r="D59" s="6">
        <f t="shared" si="12"/>
        <v>0</v>
      </c>
      <c r="E59" s="6">
        <f t="shared" si="12"/>
        <v>0</v>
      </c>
      <c r="F59" s="6">
        <f t="shared" si="12"/>
        <v>0</v>
      </c>
      <c r="G59" s="6">
        <f t="shared" ref="G59:BN59" si="14">G13</f>
        <v>0</v>
      </c>
      <c r="H59" s="6">
        <f t="shared" si="14"/>
        <v>0</v>
      </c>
      <c r="I59" s="6">
        <f t="shared" si="14"/>
        <v>0</v>
      </c>
      <c r="J59" s="6">
        <f t="shared" si="14"/>
        <v>0</v>
      </c>
      <c r="K59" s="6">
        <f t="shared" si="14"/>
        <v>0</v>
      </c>
      <c r="L59" s="6">
        <f t="shared" si="14"/>
        <v>0</v>
      </c>
      <c r="M59" s="6">
        <f t="shared" si="14"/>
        <v>0</v>
      </c>
      <c r="N59" s="6">
        <f t="shared" si="14"/>
        <v>0</v>
      </c>
      <c r="O59" s="6">
        <f t="shared" si="14"/>
        <v>0</v>
      </c>
      <c r="P59" s="6">
        <f t="shared" si="14"/>
        <v>0</v>
      </c>
      <c r="Q59" s="6">
        <f t="shared" si="14"/>
        <v>0</v>
      </c>
      <c r="R59" s="6">
        <f t="shared" si="14"/>
        <v>0</v>
      </c>
      <c r="S59" s="6">
        <f t="shared" si="14"/>
        <v>0</v>
      </c>
      <c r="T59" s="6">
        <f t="shared" si="14"/>
        <v>0</v>
      </c>
      <c r="U59" s="6">
        <f t="shared" si="14"/>
        <v>0</v>
      </c>
      <c r="V59" s="6">
        <f t="shared" si="14"/>
        <v>0</v>
      </c>
      <c r="W59" s="6">
        <f t="shared" si="14"/>
        <v>0</v>
      </c>
      <c r="X59" s="6">
        <f t="shared" si="14"/>
        <v>0</v>
      </c>
      <c r="Y59" s="6">
        <f t="shared" si="14"/>
        <v>0</v>
      </c>
      <c r="Z59" s="6">
        <f t="shared" si="14"/>
        <v>0</v>
      </c>
      <c r="AA59" s="6">
        <f t="shared" si="14"/>
        <v>0</v>
      </c>
      <c r="AB59" s="6">
        <f t="shared" si="14"/>
        <v>0</v>
      </c>
      <c r="AC59" s="6">
        <f t="shared" si="14"/>
        <v>0</v>
      </c>
      <c r="AD59" s="6">
        <f t="shared" si="14"/>
        <v>0</v>
      </c>
      <c r="AE59" s="6">
        <f t="shared" si="14"/>
        <v>0</v>
      </c>
      <c r="AF59" s="6">
        <f t="shared" si="14"/>
        <v>0</v>
      </c>
      <c r="AG59" s="6">
        <f t="shared" si="14"/>
        <v>0</v>
      </c>
      <c r="AH59" s="6">
        <f t="shared" si="14"/>
        <v>0</v>
      </c>
      <c r="AI59" s="6">
        <f t="shared" si="14"/>
        <v>0</v>
      </c>
      <c r="AJ59" s="6">
        <f t="shared" si="14"/>
        <v>0</v>
      </c>
      <c r="AK59" s="6">
        <f t="shared" si="14"/>
        <v>0</v>
      </c>
      <c r="AL59" s="6">
        <f t="shared" si="14"/>
        <v>0</v>
      </c>
      <c r="AM59" s="6">
        <f t="shared" si="14"/>
        <v>0</v>
      </c>
      <c r="AN59" s="6">
        <f t="shared" si="14"/>
        <v>0</v>
      </c>
      <c r="AO59" s="6">
        <f t="shared" si="14"/>
        <v>0</v>
      </c>
      <c r="AP59" s="6">
        <f t="shared" si="14"/>
        <v>0</v>
      </c>
      <c r="AQ59" s="6">
        <f t="shared" si="14"/>
        <v>0</v>
      </c>
      <c r="AR59" s="6">
        <f t="shared" si="14"/>
        <v>0</v>
      </c>
      <c r="AS59" s="6">
        <f t="shared" si="14"/>
        <v>0</v>
      </c>
      <c r="AT59" s="6">
        <f t="shared" si="14"/>
        <v>0</v>
      </c>
      <c r="AU59" s="6">
        <f t="shared" si="14"/>
        <v>0</v>
      </c>
      <c r="AV59" s="6">
        <f t="shared" si="14"/>
        <v>0</v>
      </c>
      <c r="AW59" s="6">
        <f t="shared" si="14"/>
        <v>0</v>
      </c>
      <c r="AX59" s="6">
        <f t="shared" si="14"/>
        <v>0</v>
      </c>
      <c r="AY59" s="6">
        <f t="shared" si="14"/>
        <v>0</v>
      </c>
      <c r="AZ59" s="6">
        <f t="shared" si="14"/>
        <v>0</v>
      </c>
      <c r="BA59" s="6">
        <f t="shared" si="14"/>
        <v>0</v>
      </c>
      <c r="BB59" s="6">
        <f t="shared" si="14"/>
        <v>0</v>
      </c>
      <c r="BC59" s="6">
        <f t="shared" si="14"/>
        <v>0</v>
      </c>
      <c r="BD59" s="6">
        <f t="shared" si="14"/>
        <v>0</v>
      </c>
      <c r="BE59" s="6">
        <f t="shared" si="14"/>
        <v>0</v>
      </c>
      <c r="BF59" s="6">
        <f t="shared" si="14"/>
        <v>0</v>
      </c>
      <c r="BG59" s="6">
        <f t="shared" si="14"/>
        <v>0</v>
      </c>
      <c r="BH59" s="6">
        <f t="shared" si="14"/>
        <v>0</v>
      </c>
      <c r="BI59" s="6">
        <f t="shared" si="14"/>
        <v>0</v>
      </c>
      <c r="BJ59" s="6">
        <f t="shared" si="14"/>
        <v>0</v>
      </c>
      <c r="BK59" s="6">
        <f t="shared" si="14"/>
        <v>0</v>
      </c>
      <c r="BL59" s="6">
        <f t="shared" si="14"/>
        <v>0</v>
      </c>
      <c r="BM59" s="6">
        <f t="shared" si="14"/>
        <v>0</v>
      </c>
      <c r="BN59" s="6">
        <f t="shared" si="14"/>
        <v>0</v>
      </c>
      <c r="BO59" s="6">
        <f t="shared" ref="BO59" si="15">BO13</f>
        <v>0</v>
      </c>
    </row>
    <row r="60" spans="1:69" ht="17.399999999999999">
      <c r="B60" s="21" t="s">
        <v>24</v>
      </c>
      <c r="C60" s="22"/>
      <c r="D60" s="23">
        <f t="shared" ref="D60:AJ60" si="16">SUM(D55:D59)</f>
        <v>2.1000000000000001E-2</v>
      </c>
      <c r="E60" s="23">
        <f t="shared" si="16"/>
        <v>0</v>
      </c>
      <c r="F60" s="23">
        <f t="shared" si="16"/>
        <v>0.01</v>
      </c>
      <c r="G60" s="23">
        <f t="shared" si="16"/>
        <v>0</v>
      </c>
      <c r="H60" s="23">
        <f t="shared" si="16"/>
        <v>0</v>
      </c>
      <c r="I60" s="23">
        <f t="shared" si="16"/>
        <v>2E-3</v>
      </c>
      <c r="J60" s="23">
        <f t="shared" si="16"/>
        <v>0.17</v>
      </c>
      <c r="K60" s="23">
        <f t="shared" si="16"/>
        <v>5.0000000000000001E-3</v>
      </c>
      <c r="L60" s="23">
        <f t="shared" si="16"/>
        <v>0</v>
      </c>
      <c r="M60" s="23">
        <f t="shared" si="16"/>
        <v>0</v>
      </c>
      <c r="N60" s="23">
        <f t="shared" si="16"/>
        <v>0</v>
      </c>
      <c r="O60" s="23">
        <f t="shared" si="16"/>
        <v>0</v>
      </c>
      <c r="P60" s="23">
        <f t="shared" si="16"/>
        <v>0</v>
      </c>
      <c r="Q60" s="23">
        <f t="shared" si="16"/>
        <v>0</v>
      </c>
      <c r="R60" s="23">
        <f t="shared" si="16"/>
        <v>0</v>
      </c>
      <c r="S60" s="23">
        <f t="shared" ref="S60:X60" si="17">SUM(S55:S59)</f>
        <v>0</v>
      </c>
      <c r="T60" s="23">
        <f t="shared" si="17"/>
        <v>0</v>
      </c>
      <c r="U60" s="23">
        <f t="shared" si="17"/>
        <v>0</v>
      </c>
      <c r="V60" s="23">
        <f t="shared" si="17"/>
        <v>0</v>
      </c>
      <c r="W60" s="23">
        <f t="shared" si="17"/>
        <v>0</v>
      </c>
      <c r="X60" s="23">
        <f t="shared" si="17"/>
        <v>0</v>
      </c>
      <c r="Y60" s="23">
        <f t="shared" si="16"/>
        <v>0</v>
      </c>
      <c r="Z60" s="23">
        <f t="shared" si="16"/>
        <v>0</v>
      </c>
      <c r="AA60" s="23">
        <f t="shared" si="16"/>
        <v>0</v>
      </c>
      <c r="AB60" s="23">
        <f t="shared" si="16"/>
        <v>0</v>
      </c>
      <c r="AC60" s="23">
        <f t="shared" si="16"/>
        <v>0</v>
      </c>
      <c r="AD60" s="23">
        <f t="shared" si="16"/>
        <v>0</v>
      </c>
      <c r="AE60" s="23">
        <f t="shared" si="16"/>
        <v>0</v>
      </c>
      <c r="AF60" s="23">
        <f t="shared" si="16"/>
        <v>0</v>
      </c>
      <c r="AG60" s="23">
        <f t="shared" si="16"/>
        <v>0</v>
      </c>
      <c r="AH60" s="23">
        <f t="shared" si="16"/>
        <v>0</v>
      </c>
      <c r="AI60" s="23">
        <f t="shared" si="16"/>
        <v>0</v>
      </c>
      <c r="AJ60" s="23">
        <f t="shared" si="16"/>
        <v>0</v>
      </c>
      <c r="AK60" s="23">
        <f t="shared" ref="AK60:BN60" si="18">SUM(AK55:AK59)</f>
        <v>0</v>
      </c>
      <c r="AL60" s="23">
        <f t="shared" si="18"/>
        <v>0</v>
      </c>
      <c r="AM60" s="23">
        <f t="shared" si="18"/>
        <v>0</v>
      </c>
      <c r="AN60" s="23">
        <f t="shared" si="18"/>
        <v>0</v>
      </c>
      <c r="AO60" s="23">
        <f t="shared" si="18"/>
        <v>0</v>
      </c>
      <c r="AP60" s="23">
        <f t="shared" si="18"/>
        <v>0</v>
      </c>
      <c r="AQ60" s="23">
        <f t="shared" si="18"/>
        <v>0</v>
      </c>
      <c r="AR60" s="23">
        <f t="shared" si="18"/>
        <v>0</v>
      </c>
      <c r="AS60" s="23">
        <f t="shared" si="18"/>
        <v>0</v>
      </c>
      <c r="AT60" s="23">
        <f t="shared" si="18"/>
        <v>0</v>
      </c>
      <c r="AU60" s="23">
        <f t="shared" si="18"/>
        <v>0</v>
      </c>
      <c r="AV60" s="23">
        <f t="shared" si="18"/>
        <v>0</v>
      </c>
      <c r="AW60" s="23">
        <f t="shared" si="18"/>
        <v>0</v>
      </c>
      <c r="AX60" s="23">
        <f t="shared" si="18"/>
        <v>0</v>
      </c>
      <c r="AY60" s="23">
        <f t="shared" si="18"/>
        <v>0</v>
      </c>
      <c r="AZ60" s="23">
        <f t="shared" si="18"/>
        <v>1.4999999999999999E-2</v>
      </c>
      <c r="BA60" s="23">
        <f t="shared" si="18"/>
        <v>0</v>
      </c>
      <c r="BB60" s="23">
        <f t="shared" si="18"/>
        <v>0</v>
      </c>
      <c r="BC60" s="23">
        <f t="shared" si="18"/>
        <v>0</v>
      </c>
      <c r="BD60" s="23">
        <f t="shared" si="18"/>
        <v>0</v>
      </c>
      <c r="BE60" s="23">
        <f t="shared" si="18"/>
        <v>0</v>
      </c>
      <c r="BF60" s="23">
        <f t="shared" si="18"/>
        <v>0</v>
      </c>
      <c r="BG60" s="23">
        <f t="shared" si="18"/>
        <v>0</v>
      </c>
      <c r="BH60" s="23">
        <f t="shared" si="18"/>
        <v>0</v>
      </c>
      <c r="BI60" s="23">
        <f t="shared" si="18"/>
        <v>0</v>
      </c>
      <c r="BJ60" s="23">
        <f t="shared" si="18"/>
        <v>0</v>
      </c>
      <c r="BK60" s="23">
        <f t="shared" si="18"/>
        <v>0</v>
      </c>
      <c r="BL60" s="23">
        <f t="shared" si="18"/>
        <v>0</v>
      </c>
      <c r="BM60" s="23">
        <f t="shared" si="18"/>
        <v>0</v>
      </c>
      <c r="BN60" s="23">
        <f t="shared" si="18"/>
        <v>5.0000000000000001E-4</v>
      </c>
      <c r="BO60" s="23">
        <f t="shared" ref="BO60" si="19">SUM(BO55:BO59)</f>
        <v>0</v>
      </c>
    </row>
    <row r="61" spans="1:69" ht="17.399999999999999">
      <c r="B61" s="21" t="s">
        <v>25</v>
      </c>
      <c r="C61" s="22"/>
      <c r="D61" s="24">
        <f t="shared" ref="D61:BN61" si="20">PRODUCT(D60,$F$6)</f>
        <v>0.10500000000000001</v>
      </c>
      <c r="E61" s="24">
        <f t="shared" si="20"/>
        <v>0</v>
      </c>
      <c r="F61" s="24">
        <f t="shared" si="20"/>
        <v>0.05</v>
      </c>
      <c r="G61" s="24">
        <f t="shared" si="20"/>
        <v>0</v>
      </c>
      <c r="H61" s="24">
        <f t="shared" si="20"/>
        <v>0</v>
      </c>
      <c r="I61" s="24">
        <f t="shared" si="20"/>
        <v>0.01</v>
      </c>
      <c r="J61" s="24">
        <f t="shared" si="20"/>
        <v>0.85000000000000009</v>
      </c>
      <c r="K61" s="24">
        <f t="shared" si="20"/>
        <v>2.5000000000000001E-2</v>
      </c>
      <c r="L61" s="24">
        <f t="shared" si="20"/>
        <v>0</v>
      </c>
      <c r="M61" s="24">
        <f t="shared" si="20"/>
        <v>0</v>
      </c>
      <c r="N61" s="24">
        <f t="shared" si="20"/>
        <v>0</v>
      </c>
      <c r="O61" s="24">
        <f t="shared" si="20"/>
        <v>0</v>
      </c>
      <c r="P61" s="24">
        <f t="shared" si="20"/>
        <v>0</v>
      </c>
      <c r="Q61" s="24">
        <f t="shared" si="20"/>
        <v>0</v>
      </c>
      <c r="R61" s="24">
        <f t="shared" si="20"/>
        <v>0</v>
      </c>
      <c r="S61" s="24">
        <f t="shared" si="20"/>
        <v>0</v>
      </c>
      <c r="T61" s="24">
        <f t="shared" si="20"/>
        <v>0</v>
      </c>
      <c r="U61" s="24">
        <f t="shared" si="20"/>
        <v>0</v>
      </c>
      <c r="V61" s="24">
        <f t="shared" si="20"/>
        <v>0</v>
      </c>
      <c r="W61" s="24">
        <f t="shared" si="20"/>
        <v>0</v>
      </c>
      <c r="X61" s="24">
        <f t="shared" si="20"/>
        <v>0</v>
      </c>
      <c r="Y61" s="24">
        <f t="shared" si="20"/>
        <v>0</v>
      </c>
      <c r="Z61" s="24">
        <f t="shared" si="20"/>
        <v>0</v>
      </c>
      <c r="AA61" s="24">
        <f t="shared" si="20"/>
        <v>0</v>
      </c>
      <c r="AB61" s="24">
        <f t="shared" si="20"/>
        <v>0</v>
      </c>
      <c r="AC61" s="24">
        <f t="shared" si="20"/>
        <v>0</v>
      </c>
      <c r="AD61" s="24">
        <f t="shared" si="20"/>
        <v>0</v>
      </c>
      <c r="AE61" s="24">
        <f t="shared" si="20"/>
        <v>0</v>
      </c>
      <c r="AF61" s="24">
        <f t="shared" si="20"/>
        <v>0</v>
      </c>
      <c r="AG61" s="24">
        <f t="shared" si="20"/>
        <v>0</v>
      </c>
      <c r="AH61" s="24">
        <f t="shared" si="20"/>
        <v>0</v>
      </c>
      <c r="AI61" s="24">
        <f t="shared" si="20"/>
        <v>0</v>
      </c>
      <c r="AJ61" s="24">
        <f t="shared" si="20"/>
        <v>0</v>
      </c>
      <c r="AK61" s="24">
        <f t="shared" si="20"/>
        <v>0</v>
      </c>
      <c r="AL61" s="24">
        <f t="shared" si="20"/>
        <v>0</v>
      </c>
      <c r="AM61" s="24">
        <f t="shared" si="20"/>
        <v>0</v>
      </c>
      <c r="AN61" s="24">
        <f t="shared" si="20"/>
        <v>0</v>
      </c>
      <c r="AO61" s="24">
        <f t="shared" si="20"/>
        <v>0</v>
      </c>
      <c r="AP61" s="24">
        <f t="shared" si="20"/>
        <v>0</v>
      </c>
      <c r="AQ61" s="24">
        <f t="shared" si="20"/>
        <v>0</v>
      </c>
      <c r="AR61" s="24">
        <f t="shared" si="20"/>
        <v>0</v>
      </c>
      <c r="AS61" s="24">
        <f t="shared" si="20"/>
        <v>0</v>
      </c>
      <c r="AT61" s="24">
        <f t="shared" si="20"/>
        <v>0</v>
      </c>
      <c r="AU61" s="24">
        <f t="shared" si="20"/>
        <v>0</v>
      </c>
      <c r="AV61" s="24">
        <f t="shared" si="20"/>
        <v>0</v>
      </c>
      <c r="AW61" s="24">
        <f t="shared" si="20"/>
        <v>0</v>
      </c>
      <c r="AX61" s="24">
        <f t="shared" si="20"/>
        <v>0</v>
      </c>
      <c r="AY61" s="24">
        <f t="shared" si="20"/>
        <v>0</v>
      </c>
      <c r="AZ61" s="24">
        <f t="shared" si="20"/>
        <v>7.4999999999999997E-2</v>
      </c>
      <c r="BA61" s="24">
        <f t="shared" si="20"/>
        <v>0</v>
      </c>
      <c r="BB61" s="24">
        <f t="shared" si="20"/>
        <v>0</v>
      </c>
      <c r="BC61" s="24">
        <f t="shared" si="20"/>
        <v>0</v>
      </c>
      <c r="BD61" s="24">
        <f t="shared" si="20"/>
        <v>0</v>
      </c>
      <c r="BE61" s="24">
        <f t="shared" si="20"/>
        <v>0</v>
      </c>
      <c r="BF61" s="24">
        <f t="shared" si="20"/>
        <v>0</v>
      </c>
      <c r="BG61" s="24">
        <f t="shared" si="20"/>
        <v>0</v>
      </c>
      <c r="BH61" s="24">
        <f t="shared" si="20"/>
        <v>0</v>
      </c>
      <c r="BI61" s="24">
        <f t="shared" si="20"/>
        <v>0</v>
      </c>
      <c r="BJ61" s="24">
        <f t="shared" si="20"/>
        <v>0</v>
      </c>
      <c r="BK61" s="24">
        <f t="shared" si="20"/>
        <v>0</v>
      </c>
      <c r="BL61" s="24">
        <f t="shared" si="20"/>
        <v>0</v>
      </c>
      <c r="BM61" s="24">
        <f t="shared" si="20"/>
        <v>0</v>
      </c>
      <c r="BN61" s="24">
        <f t="shared" si="20"/>
        <v>2.5000000000000001E-3</v>
      </c>
      <c r="BO61" s="24">
        <f t="shared" ref="BO61" si="21">PRODUCT(BO60,$F$6)</f>
        <v>0</v>
      </c>
    </row>
    <row r="63" spans="1:69" ht="17.399999999999999">
      <c r="A63" s="27"/>
      <c r="B63" s="28" t="s">
        <v>26</v>
      </c>
      <c r="C63" s="29" t="s">
        <v>27</v>
      </c>
      <c r="D63" s="30">
        <f t="shared" ref="D63:BN63" si="22">D45</f>
        <v>72.72</v>
      </c>
      <c r="E63" s="30">
        <f t="shared" si="22"/>
        <v>76</v>
      </c>
      <c r="F63" s="30">
        <f t="shared" si="22"/>
        <v>84</v>
      </c>
      <c r="G63" s="30">
        <f t="shared" si="22"/>
        <v>568</v>
      </c>
      <c r="H63" s="30">
        <f t="shared" si="22"/>
        <v>1340</v>
      </c>
      <c r="I63" s="30">
        <f t="shared" si="22"/>
        <v>690</v>
      </c>
      <c r="J63" s="30">
        <f t="shared" si="22"/>
        <v>74.92</v>
      </c>
      <c r="K63" s="30">
        <f t="shared" si="22"/>
        <v>874.38</v>
      </c>
      <c r="L63" s="30">
        <f t="shared" si="22"/>
        <v>210.89</v>
      </c>
      <c r="M63" s="30">
        <f t="shared" si="22"/>
        <v>609</v>
      </c>
      <c r="N63" s="30">
        <f t="shared" si="22"/>
        <v>104.38</v>
      </c>
      <c r="O63" s="30">
        <f t="shared" si="22"/>
        <v>320.32</v>
      </c>
      <c r="P63" s="30">
        <f t="shared" si="22"/>
        <v>373.68</v>
      </c>
      <c r="Q63" s="30">
        <f t="shared" si="22"/>
        <v>380</v>
      </c>
      <c r="R63" s="30">
        <f t="shared" si="22"/>
        <v>0</v>
      </c>
      <c r="S63" s="30">
        <f>S45</f>
        <v>0</v>
      </c>
      <c r="T63" s="30">
        <f>T45</f>
        <v>0</v>
      </c>
      <c r="U63" s="30">
        <f>U45</f>
        <v>812</v>
      </c>
      <c r="V63" s="30">
        <f>V45</f>
        <v>352.56</v>
      </c>
      <c r="W63" s="30">
        <f>W45</f>
        <v>83</v>
      </c>
      <c r="X63" s="30">
        <f t="shared" si="22"/>
        <v>9.1999999999999993</v>
      </c>
      <c r="Y63" s="30">
        <f t="shared" si="22"/>
        <v>0</v>
      </c>
      <c r="Z63" s="30">
        <f t="shared" si="22"/>
        <v>469</v>
      </c>
      <c r="AA63" s="30">
        <f t="shared" si="22"/>
        <v>363</v>
      </c>
      <c r="AB63" s="30">
        <f t="shared" si="22"/>
        <v>409</v>
      </c>
      <c r="AC63" s="30">
        <f t="shared" si="22"/>
        <v>249</v>
      </c>
      <c r="AD63" s="30">
        <f t="shared" si="22"/>
        <v>119</v>
      </c>
      <c r="AE63" s="30">
        <f t="shared" si="22"/>
        <v>438</v>
      </c>
      <c r="AF63" s="30">
        <f t="shared" si="22"/>
        <v>159</v>
      </c>
      <c r="AG63" s="30">
        <f t="shared" si="22"/>
        <v>218.18</v>
      </c>
      <c r="AH63" s="30">
        <f t="shared" si="22"/>
        <v>77.290000000000006</v>
      </c>
      <c r="AI63" s="30">
        <f t="shared" si="22"/>
        <v>56.5</v>
      </c>
      <c r="AJ63" s="30">
        <f t="shared" si="22"/>
        <v>42.5</v>
      </c>
      <c r="AK63" s="30">
        <f t="shared" si="22"/>
        <v>240</v>
      </c>
      <c r="AL63" s="30">
        <f t="shared" si="22"/>
        <v>295</v>
      </c>
      <c r="AM63" s="30">
        <f t="shared" si="22"/>
        <v>337.5</v>
      </c>
      <c r="AN63" s="30">
        <f t="shared" si="22"/>
        <v>298.67</v>
      </c>
      <c r="AO63" s="30">
        <f t="shared" si="22"/>
        <v>0</v>
      </c>
      <c r="AP63" s="30">
        <f t="shared" si="22"/>
        <v>205.75</v>
      </c>
      <c r="AQ63" s="30">
        <f t="shared" si="22"/>
        <v>68.75</v>
      </c>
      <c r="AR63" s="30">
        <f t="shared" si="22"/>
        <v>62</v>
      </c>
      <c r="AS63" s="30">
        <f t="shared" si="22"/>
        <v>72.67</v>
      </c>
      <c r="AT63" s="30">
        <f t="shared" si="22"/>
        <v>62.29</v>
      </c>
      <c r="AU63" s="30">
        <f t="shared" si="22"/>
        <v>70.709999999999994</v>
      </c>
      <c r="AV63" s="30">
        <f t="shared" si="22"/>
        <v>48.75</v>
      </c>
      <c r="AW63" s="30">
        <f t="shared" si="22"/>
        <v>72.86</v>
      </c>
      <c r="AX63" s="30">
        <f t="shared" si="22"/>
        <v>64.67</v>
      </c>
      <c r="AY63" s="30">
        <f t="shared" si="22"/>
        <v>56.67</v>
      </c>
      <c r="AZ63" s="30">
        <f t="shared" si="22"/>
        <v>130.66999999999999</v>
      </c>
      <c r="BA63" s="30">
        <f t="shared" si="22"/>
        <v>304</v>
      </c>
      <c r="BB63" s="30">
        <f t="shared" si="22"/>
        <v>432</v>
      </c>
      <c r="BC63" s="30">
        <f t="shared" si="22"/>
        <v>532</v>
      </c>
      <c r="BD63" s="30">
        <f t="shared" si="22"/>
        <v>249</v>
      </c>
      <c r="BE63" s="30">
        <f t="shared" si="22"/>
        <v>399</v>
      </c>
      <c r="BF63" s="30">
        <f t="shared" si="22"/>
        <v>0</v>
      </c>
      <c r="BG63" s="30">
        <f t="shared" si="22"/>
        <v>31</v>
      </c>
      <c r="BH63" s="30">
        <f t="shared" si="22"/>
        <v>43</v>
      </c>
      <c r="BI63" s="30">
        <f t="shared" si="22"/>
        <v>37</v>
      </c>
      <c r="BJ63" s="30">
        <f t="shared" si="22"/>
        <v>25</v>
      </c>
      <c r="BK63" s="30">
        <f t="shared" si="22"/>
        <v>59</v>
      </c>
      <c r="BL63" s="30">
        <f t="shared" si="22"/>
        <v>299</v>
      </c>
      <c r="BM63" s="30">
        <f t="shared" si="22"/>
        <v>132.22</v>
      </c>
      <c r="BN63" s="30">
        <f t="shared" si="22"/>
        <v>20.8</v>
      </c>
      <c r="BO63" s="30">
        <f t="shared" ref="BO63" si="23">BO45</f>
        <v>0</v>
      </c>
    </row>
    <row r="64" spans="1:69" ht="17.399999999999999">
      <c r="B64" s="21" t="s">
        <v>28</v>
      </c>
      <c r="C64" s="22" t="s">
        <v>27</v>
      </c>
      <c r="D64" s="23">
        <f t="shared" ref="D64:BN64" si="24">D63/1000</f>
        <v>7.2719999999999993E-2</v>
      </c>
      <c r="E64" s="23">
        <f t="shared" si="24"/>
        <v>7.5999999999999998E-2</v>
      </c>
      <c r="F64" s="23">
        <f t="shared" si="24"/>
        <v>8.4000000000000005E-2</v>
      </c>
      <c r="G64" s="23">
        <f t="shared" si="24"/>
        <v>0.56799999999999995</v>
      </c>
      <c r="H64" s="23">
        <f t="shared" si="24"/>
        <v>1.34</v>
      </c>
      <c r="I64" s="23">
        <f t="shared" si="24"/>
        <v>0.69</v>
      </c>
      <c r="J64" s="23">
        <f t="shared" si="24"/>
        <v>7.492E-2</v>
      </c>
      <c r="K64" s="23">
        <f t="shared" si="24"/>
        <v>0.87438000000000005</v>
      </c>
      <c r="L64" s="23">
        <f t="shared" si="24"/>
        <v>0.21088999999999999</v>
      </c>
      <c r="M64" s="23">
        <f t="shared" si="24"/>
        <v>0.60899999999999999</v>
      </c>
      <c r="N64" s="23">
        <f t="shared" si="24"/>
        <v>0.10438</v>
      </c>
      <c r="O64" s="23">
        <f t="shared" si="24"/>
        <v>0.32031999999999999</v>
      </c>
      <c r="P64" s="23">
        <f t="shared" si="24"/>
        <v>0.37368000000000001</v>
      </c>
      <c r="Q64" s="23">
        <f t="shared" si="24"/>
        <v>0.38</v>
      </c>
      <c r="R64" s="23">
        <f t="shared" si="24"/>
        <v>0</v>
      </c>
      <c r="S64" s="23">
        <f>S63/1000</f>
        <v>0</v>
      </c>
      <c r="T64" s="23">
        <f>T63/1000</f>
        <v>0</v>
      </c>
      <c r="U64" s="23">
        <f>U63/1000</f>
        <v>0.81200000000000006</v>
      </c>
      <c r="V64" s="23">
        <f>V63/1000</f>
        <v>0.35255999999999998</v>
      </c>
      <c r="W64" s="23">
        <f>W63/1000</f>
        <v>8.3000000000000004E-2</v>
      </c>
      <c r="X64" s="23">
        <f t="shared" si="24"/>
        <v>9.1999999999999998E-3</v>
      </c>
      <c r="Y64" s="23">
        <f t="shared" si="24"/>
        <v>0</v>
      </c>
      <c r="Z64" s="23">
        <f t="shared" si="24"/>
        <v>0.46899999999999997</v>
      </c>
      <c r="AA64" s="23">
        <f t="shared" si="24"/>
        <v>0.36299999999999999</v>
      </c>
      <c r="AB64" s="23">
        <f t="shared" si="24"/>
        <v>0.40899999999999997</v>
      </c>
      <c r="AC64" s="23">
        <f t="shared" si="24"/>
        <v>0.249</v>
      </c>
      <c r="AD64" s="23">
        <f t="shared" si="24"/>
        <v>0.11899999999999999</v>
      </c>
      <c r="AE64" s="23">
        <f t="shared" si="24"/>
        <v>0.438</v>
      </c>
      <c r="AF64" s="23">
        <f t="shared" si="24"/>
        <v>0.159</v>
      </c>
      <c r="AG64" s="23">
        <f t="shared" si="24"/>
        <v>0.21818000000000001</v>
      </c>
      <c r="AH64" s="23">
        <f t="shared" si="24"/>
        <v>7.7290000000000011E-2</v>
      </c>
      <c r="AI64" s="23">
        <f t="shared" si="24"/>
        <v>5.6500000000000002E-2</v>
      </c>
      <c r="AJ64" s="23">
        <f t="shared" si="24"/>
        <v>4.2500000000000003E-2</v>
      </c>
      <c r="AK64" s="23">
        <f t="shared" si="24"/>
        <v>0.24</v>
      </c>
      <c r="AL64" s="23">
        <f t="shared" si="24"/>
        <v>0.29499999999999998</v>
      </c>
      <c r="AM64" s="23">
        <f t="shared" si="24"/>
        <v>0.33750000000000002</v>
      </c>
      <c r="AN64" s="23">
        <f t="shared" si="24"/>
        <v>0.29866999999999999</v>
      </c>
      <c r="AO64" s="23">
        <f t="shared" si="24"/>
        <v>0</v>
      </c>
      <c r="AP64" s="23">
        <f t="shared" si="24"/>
        <v>0.20574999999999999</v>
      </c>
      <c r="AQ64" s="23">
        <f t="shared" si="24"/>
        <v>6.8750000000000006E-2</v>
      </c>
      <c r="AR64" s="23">
        <f t="shared" si="24"/>
        <v>6.2E-2</v>
      </c>
      <c r="AS64" s="23">
        <f t="shared" si="24"/>
        <v>7.2669999999999998E-2</v>
      </c>
      <c r="AT64" s="23">
        <f t="shared" si="24"/>
        <v>6.2289999999999998E-2</v>
      </c>
      <c r="AU64" s="23">
        <f t="shared" si="24"/>
        <v>7.0709999999999995E-2</v>
      </c>
      <c r="AV64" s="23">
        <f t="shared" si="24"/>
        <v>4.8750000000000002E-2</v>
      </c>
      <c r="AW64" s="23">
        <f t="shared" si="24"/>
        <v>7.2859999999999994E-2</v>
      </c>
      <c r="AX64" s="23">
        <f t="shared" si="24"/>
        <v>6.4670000000000005E-2</v>
      </c>
      <c r="AY64" s="23">
        <f t="shared" si="24"/>
        <v>5.6670000000000005E-2</v>
      </c>
      <c r="AZ64" s="23">
        <f t="shared" si="24"/>
        <v>0.13066999999999998</v>
      </c>
      <c r="BA64" s="23">
        <f t="shared" si="24"/>
        <v>0.30399999999999999</v>
      </c>
      <c r="BB64" s="23">
        <f t="shared" si="24"/>
        <v>0.432</v>
      </c>
      <c r="BC64" s="23">
        <f t="shared" si="24"/>
        <v>0.53200000000000003</v>
      </c>
      <c r="BD64" s="23">
        <f t="shared" si="24"/>
        <v>0.249</v>
      </c>
      <c r="BE64" s="23">
        <f t="shared" si="24"/>
        <v>0.39900000000000002</v>
      </c>
      <c r="BF64" s="23">
        <f t="shared" si="24"/>
        <v>0</v>
      </c>
      <c r="BG64" s="23">
        <f t="shared" si="24"/>
        <v>3.1E-2</v>
      </c>
      <c r="BH64" s="23">
        <f t="shared" si="24"/>
        <v>4.2999999999999997E-2</v>
      </c>
      <c r="BI64" s="23">
        <f t="shared" si="24"/>
        <v>3.6999999999999998E-2</v>
      </c>
      <c r="BJ64" s="23">
        <f t="shared" si="24"/>
        <v>2.5000000000000001E-2</v>
      </c>
      <c r="BK64" s="23">
        <f t="shared" si="24"/>
        <v>5.8999999999999997E-2</v>
      </c>
      <c r="BL64" s="23">
        <f t="shared" si="24"/>
        <v>0.29899999999999999</v>
      </c>
      <c r="BM64" s="23">
        <f t="shared" si="24"/>
        <v>0.13222</v>
      </c>
      <c r="BN64" s="23">
        <f t="shared" si="24"/>
        <v>2.0799999999999999E-2</v>
      </c>
      <c r="BO64" s="23">
        <f t="shared" ref="BO64" si="25">BO63/1000</f>
        <v>0</v>
      </c>
    </row>
    <row r="65" spans="1:69" ht="17.399999999999999">
      <c r="A65" s="31"/>
      <c r="B65" s="32" t="s">
        <v>29</v>
      </c>
      <c r="C65" s="87"/>
      <c r="D65" s="33">
        <f t="shared" ref="D65:BN65" si="26">D61*D63</f>
        <v>7.6356000000000002</v>
      </c>
      <c r="E65" s="33">
        <f t="shared" si="26"/>
        <v>0</v>
      </c>
      <c r="F65" s="33">
        <f t="shared" si="26"/>
        <v>4.2</v>
      </c>
      <c r="G65" s="33">
        <f t="shared" si="26"/>
        <v>0</v>
      </c>
      <c r="H65" s="33">
        <f t="shared" si="26"/>
        <v>0</v>
      </c>
      <c r="I65" s="33">
        <f t="shared" si="26"/>
        <v>6.9</v>
      </c>
      <c r="J65" s="33">
        <f t="shared" si="26"/>
        <v>63.682000000000009</v>
      </c>
      <c r="K65" s="33">
        <f t="shared" si="26"/>
        <v>21.859500000000001</v>
      </c>
      <c r="L65" s="33">
        <f t="shared" si="26"/>
        <v>0</v>
      </c>
      <c r="M65" s="33">
        <f t="shared" si="26"/>
        <v>0</v>
      </c>
      <c r="N65" s="33">
        <f t="shared" si="26"/>
        <v>0</v>
      </c>
      <c r="O65" s="33">
        <f t="shared" si="26"/>
        <v>0</v>
      </c>
      <c r="P65" s="33">
        <f t="shared" si="26"/>
        <v>0</v>
      </c>
      <c r="Q65" s="33">
        <f t="shared" si="26"/>
        <v>0</v>
      </c>
      <c r="R65" s="33">
        <f t="shared" si="26"/>
        <v>0</v>
      </c>
      <c r="S65" s="33">
        <f>S61*S63</f>
        <v>0</v>
      </c>
      <c r="T65" s="33">
        <f>T61*T63</f>
        <v>0</v>
      </c>
      <c r="U65" s="33">
        <f>U61*U63</f>
        <v>0</v>
      </c>
      <c r="V65" s="33">
        <f>V61*V63</f>
        <v>0</v>
      </c>
      <c r="W65" s="33">
        <f>W61*W63</f>
        <v>0</v>
      </c>
      <c r="X65" s="33">
        <f t="shared" si="26"/>
        <v>0</v>
      </c>
      <c r="Y65" s="33">
        <f t="shared" si="26"/>
        <v>0</v>
      </c>
      <c r="Z65" s="33">
        <f t="shared" si="26"/>
        <v>0</v>
      </c>
      <c r="AA65" s="33">
        <f t="shared" si="26"/>
        <v>0</v>
      </c>
      <c r="AB65" s="33">
        <f t="shared" si="26"/>
        <v>0</v>
      </c>
      <c r="AC65" s="33">
        <f t="shared" si="26"/>
        <v>0</v>
      </c>
      <c r="AD65" s="33">
        <f t="shared" si="26"/>
        <v>0</v>
      </c>
      <c r="AE65" s="33">
        <f t="shared" si="26"/>
        <v>0</v>
      </c>
      <c r="AF65" s="33">
        <f t="shared" si="26"/>
        <v>0</v>
      </c>
      <c r="AG65" s="33">
        <f t="shared" si="26"/>
        <v>0</v>
      </c>
      <c r="AH65" s="33">
        <f t="shared" si="26"/>
        <v>0</v>
      </c>
      <c r="AI65" s="33">
        <f t="shared" si="26"/>
        <v>0</v>
      </c>
      <c r="AJ65" s="33">
        <f t="shared" si="26"/>
        <v>0</v>
      </c>
      <c r="AK65" s="33">
        <f t="shared" si="26"/>
        <v>0</v>
      </c>
      <c r="AL65" s="33">
        <f t="shared" si="26"/>
        <v>0</v>
      </c>
      <c r="AM65" s="33">
        <f t="shared" si="26"/>
        <v>0</v>
      </c>
      <c r="AN65" s="33">
        <f t="shared" si="26"/>
        <v>0</v>
      </c>
      <c r="AO65" s="33">
        <f t="shared" si="26"/>
        <v>0</v>
      </c>
      <c r="AP65" s="33">
        <f t="shared" si="26"/>
        <v>0</v>
      </c>
      <c r="AQ65" s="33">
        <f t="shared" si="26"/>
        <v>0</v>
      </c>
      <c r="AR65" s="33">
        <f t="shared" si="26"/>
        <v>0</v>
      </c>
      <c r="AS65" s="33">
        <f t="shared" si="26"/>
        <v>0</v>
      </c>
      <c r="AT65" s="33">
        <f t="shared" si="26"/>
        <v>0</v>
      </c>
      <c r="AU65" s="33">
        <f t="shared" si="26"/>
        <v>0</v>
      </c>
      <c r="AV65" s="33">
        <f t="shared" si="26"/>
        <v>0</v>
      </c>
      <c r="AW65" s="33">
        <f t="shared" si="26"/>
        <v>0</v>
      </c>
      <c r="AX65" s="33">
        <f t="shared" si="26"/>
        <v>0</v>
      </c>
      <c r="AY65" s="33">
        <f t="shared" si="26"/>
        <v>0</v>
      </c>
      <c r="AZ65" s="33">
        <f t="shared" si="26"/>
        <v>9.8002499999999984</v>
      </c>
      <c r="BA65" s="33">
        <f t="shared" si="26"/>
        <v>0</v>
      </c>
      <c r="BB65" s="33">
        <f t="shared" si="26"/>
        <v>0</v>
      </c>
      <c r="BC65" s="33">
        <f t="shared" si="26"/>
        <v>0</v>
      </c>
      <c r="BD65" s="33">
        <f t="shared" si="26"/>
        <v>0</v>
      </c>
      <c r="BE65" s="33">
        <f t="shared" si="26"/>
        <v>0</v>
      </c>
      <c r="BF65" s="33">
        <f t="shared" si="26"/>
        <v>0</v>
      </c>
      <c r="BG65" s="33">
        <f t="shared" si="26"/>
        <v>0</v>
      </c>
      <c r="BH65" s="33">
        <f t="shared" si="26"/>
        <v>0</v>
      </c>
      <c r="BI65" s="33">
        <f t="shared" si="26"/>
        <v>0</v>
      </c>
      <c r="BJ65" s="33">
        <f t="shared" si="26"/>
        <v>0</v>
      </c>
      <c r="BK65" s="33">
        <f t="shared" si="26"/>
        <v>0</v>
      </c>
      <c r="BL65" s="33">
        <f t="shared" si="26"/>
        <v>0</v>
      </c>
      <c r="BM65" s="33">
        <f t="shared" si="26"/>
        <v>0</v>
      </c>
      <c r="BN65" s="33">
        <f t="shared" si="26"/>
        <v>5.2000000000000005E-2</v>
      </c>
      <c r="BO65" s="33">
        <f t="shared" ref="BO65" si="27">BO61*BO63</f>
        <v>0</v>
      </c>
      <c r="BP65" s="34">
        <f>SUM(D65:BN65)</f>
        <v>114.12935</v>
      </c>
      <c r="BQ65" s="35">
        <f>BP65/$C$9</f>
        <v>22.825870000000002</v>
      </c>
    </row>
    <row r="66" spans="1:69" ht="17.399999999999999">
      <c r="A66" s="31"/>
      <c r="B66" s="32" t="s">
        <v>30</v>
      </c>
      <c r="C66" s="87"/>
      <c r="D66" s="33">
        <f t="shared" ref="D66:BN66" si="28">D61*D63</f>
        <v>7.6356000000000002</v>
      </c>
      <c r="E66" s="33">
        <f t="shared" si="28"/>
        <v>0</v>
      </c>
      <c r="F66" s="33">
        <f t="shared" si="28"/>
        <v>4.2</v>
      </c>
      <c r="G66" s="33">
        <f t="shared" si="28"/>
        <v>0</v>
      </c>
      <c r="H66" s="33">
        <f t="shared" si="28"/>
        <v>0</v>
      </c>
      <c r="I66" s="33">
        <f t="shared" si="28"/>
        <v>6.9</v>
      </c>
      <c r="J66" s="33">
        <f t="shared" si="28"/>
        <v>63.682000000000009</v>
      </c>
      <c r="K66" s="33">
        <f t="shared" si="28"/>
        <v>21.859500000000001</v>
      </c>
      <c r="L66" s="33">
        <f t="shared" si="28"/>
        <v>0</v>
      </c>
      <c r="M66" s="33">
        <f t="shared" si="28"/>
        <v>0</v>
      </c>
      <c r="N66" s="33">
        <f t="shared" si="28"/>
        <v>0</v>
      </c>
      <c r="O66" s="33">
        <f t="shared" si="28"/>
        <v>0</v>
      </c>
      <c r="P66" s="33">
        <f t="shared" si="28"/>
        <v>0</v>
      </c>
      <c r="Q66" s="33">
        <f t="shared" si="28"/>
        <v>0</v>
      </c>
      <c r="R66" s="33">
        <f t="shared" si="28"/>
        <v>0</v>
      </c>
      <c r="S66" s="33">
        <f>S61*S63</f>
        <v>0</v>
      </c>
      <c r="T66" s="33">
        <f>T61*T63</f>
        <v>0</v>
      </c>
      <c r="U66" s="33">
        <f>U61*U63</f>
        <v>0</v>
      </c>
      <c r="V66" s="33">
        <f>V61*V63</f>
        <v>0</v>
      </c>
      <c r="W66" s="33">
        <f>W61*W63</f>
        <v>0</v>
      </c>
      <c r="X66" s="33">
        <f t="shared" si="28"/>
        <v>0</v>
      </c>
      <c r="Y66" s="33">
        <f t="shared" si="28"/>
        <v>0</v>
      </c>
      <c r="Z66" s="33">
        <f t="shared" si="28"/>
        <v>0</v>
      </c>
      <c r="AA66" s="33">
        <f t="shared" si="28"/>
        <v>0</v>
      </c>
      <c r="AB66" s="33">
        <f t="shared" si="28"/>
        <v>0</v>
      </c>
      <c r="AC66" s="33">
        <f t="shared" si="28"/>
        <v>0</v>
      </c>
      <c r="AD66" s="33">
        <f t="shared" si="28"/>
        <v>0</v>
      </c>
      <c r="AE66" s="33">
        <f t="shared" si="28"/>
        <v>0</v>
      </c>
      <c r="AF66" s="33">
        <f t="shared" si="28"/>
        <v>0</v>
      </c>
      <c r="AG66" s="33">
        <f t="shared" si="28"/>
        <v>0</v>
      </c>
      <c r="AH66" s="33">
        <f t="shared" si="28"/>
        <v>0</v>
      </c>
      <c r="AI66" s="33">
        <f t="shared" si="28"/>
        <v>0</v>
      </c>
      <c r="AJ66" s="33">
        <f t="shared" si="28"/>
        <v>0</v>
      </c>
      <c r="AK66" s="33">
        <f t="shared" si="28"/>
        <v>0</v>
      </c>
      <c r="AL66" s="33">
        <f t="shared" si="28"/>
        <v>0</v>
      </c>
      <c r="AM66" s="33">
        <f t="shared" si="28"/>
        <v>0</v>
      </c>
      <c r="AN66" s="33">
        <f t="shared" si="28"/>
        <v>0</v>
      </c>
      <c r="AO66" s="33">
        <f t="shared" si="28"/>
        <v>0</v>
      </c>
      <c r="AP66" s="33">
        <f t="shared" si="28"/>
        <v>0</v>
      </c>
      <c r="AQ66" s="33">
        <f t="shared" si="28"/>
        <v>0</v>
      </c>
      <c r="AR66" s="33">
        <f t="shared" si="28"/>
        <v>0</v>
      </c>
      <c r="AS66" s="33">
        <f t="shared" si="28"/>
        <v>0</v>
      </c>
      <c r="AT66" s="33">
        <f t="shared" si="28"/>
        <v>0</v>
      </c>
      <c r="AU66" s="33">
        <f t="shared" si="28"/>
        <v>0</v>
      </c>
      <c r="AV66" s="33">
        <f t="shared" si="28"/>
        <v>0</v>
      </c>
      <c r="AW66" s="33">
        <f t="shared" si="28"/>
        <v>0</v>
      </c>
      <c r="AX66" s="33">
        <f t="shared" si="28"/>
        <v>0</v>
      </c>
      <c r="AY66" s="33">
        <f t="shared" si="28"/>
        <v>0</v>
      </c>
      <c r="AZ66" s="33">
        <f t="shared" si="28"/>
        <v>9.8002499999999984</v>
      </c>
      <c r="BA66" s="33">
        <f t="shared" si="28"/>
        <v>0</v>
      </c>
      <c r="BB66" s="33">
        <f t="shared" si="28"/>
        <v>0</v>
      </c>
      <c r="BC66" s="33">
        <f t="shared" si="28"/>
        <v>0</v>
      </c>
      <c r="BD66" s="33">
        <f t="shared" si="28"/>
        <v>0</v>
      </c>
      <c r="BE66" s="33">
        <f t="shared" si="28"/>
        <v>0</v>
      </c>
      <c r="BF66" s="33">
        <f t="shared" si="28"/>
        <v>0</v>
      </c>
      <c r="BG66" s="33">
        <f t="shared" si="28"/>
        <v>0</v>
      </c>
      <c r="BH66" s="33">
        <f t="shared" si="28"/>
        <v>0</v>
      </c>
      <c r="BI66" s="33">
        <f t="shared" si="28"/>
        <v>0</v>
      </c>
      <c r="BJ66" s="33">
        <f t="shared" si="28"/>
        <v>0</v>
      </c>
      <c r="BK66" s="33">
        <f t="shared" si="28"/>
        <v>0</v>
      </c>
      <c r="BL66" s="33">
        <f t="shared" si="28"/>
        <v>0</v>
      </c>
      <c r="BM66" s="33">
        <f t="shared" si="28"/>
        <v>0</v>
      </c>
      <c r="BN66" s="33">
        <f t="shared" si="28"/>
        <v>5.2000000000000005E-2</v>
      </c>
      <c r="BO66" s="33">
        <f t="shared" ref="BO66" si="29">BO61*BO63</f>
        <v>0</v>
      </c>
      <c r="BP66" s="34">
        <f>SUM(D66:BN66)</f>
        <v>114.12935</v>
      </c>
      <c r="BQ66" s="35">
        <f>BP66/$C$9</f>
        <v>22.825870000000002</v>
      </c>
    </row>
    <row r="68" spans="1:69">
      <c r="AH68" s="2"/>
    </row>
    <row r="69" spans="1:69" ht="15" customHeight="1">
      <c r="A69" s="89"/>
      <c r="B69" s="4" t="s">
        <v>3</v>
      </c>
      <c r="C69" s="91" t="s">
        <v>4</v>
      </c>
      <c r="D69" s="88" t="str">
        <f t="shared" ref="D69:BN69" si="30">D53</f>
        <v>Хлеб пшеничный</v>
      </c>
      <c r="E69" s="88" t="str">
        <f t="shared" si="30"/>
        <v>Хлеб ржано-пшеничный</v>
      </c>
      <c r="F69" s="88" t="str">
        <f t="shared" si="30"/>
        <v>Сахар</v>
      </c>
      <c r="G69" s="88" t="str">
        <f t="shared" si="30"/>
        <v>Чай</v>
      </c>
      <c r="H69" s="88" t="str">
        <f t="shared" si="30"/>
        <v>Какао</v>
      </c>
      <c r="I69" s="88" t="str">
        <f t="shared" si="30"/>
        <v>Кофейный напиток</v>
      </c>
      <c r="J69" s="88" t="str">
        <f t="shared" si="30"/>
        <v>Молоко 2,5%</v>
      </c>
      <c r="K69" s="88" t="str">
        <f t="shared" si="30"/>
        <v>Масло сливочное</v>
      </c>
      <c r="L69" s="88" t="str">
        <f t="shared" si="30"/>
        <v>Сметана 15%</v>
      </c>
      <c r="M69" s="88" t="str">
        <f t="shared" si="30"/>
        <v>Молоко сухое</v>
      </c>
      <c r="N69" s="88" t="str">
        <f t="shared" si="30"/>
        <v>Снежок 2,5 %</v>
      </c>
      <c r="O69" s="88" t="str">
        <f t="shared" si="30"/>
        <v>Творог 5%</v>
      </c>
      <c r="P69" s="88" t="str">
        <f t="shared" si="30"/>
        <v>Молоко сгущенное</v>
      </c>
      <c r="Q69" s="88" t="str">
        <f t="shared" si="30"/>
        <v xml:space="preserve">Джем Сава </v>
      </c>
      <c r="R69" s="88" t="str">
        <f t="shared" si="30"/>
        <v>Сыр</v>
      </c>
      <c r="S69" s="88" t="str">
        <f>S53</f>
        <v>Зеленый горошек</v>
      </c>
      <c r="T69" s="88" t="str">
        <f>T53</f>
        <v>Кукуруза консервирован.</v>
      </c>
      <c r="U69" s="88" t="str">
        <f>U53</f>
        <v>Консервы рыбные</v>
      </c>
      <c r="V69" s="88" t="str">
        <f>V53</f>
        <v>Огурцы консервирован.</v>
      </c>
      <c r="W69" s="88" t="str">
        <f>W53</f>
        <v>Огурцы свежие</v>
      </c>
      <c r="X69" s="88" t="str">
        <f t="shared" si="30"/>
        <v>Яйцо</v>
      </c>
      <c r="Y69" s="88" t="str">
        <f t="shared" si="30"/>
        <v>Икра кабачковая</v>
      </c>
      <c r="Z69" s="88" t="str">
        <f t="shared" si="30"/>
        <v>Изюм</v>
      </c>
      <c r="AA69" s="88" t="str">
        <f t="shared" si="30"/>
        <v>Курага</v>
      </c>
      <c r="AB69" s="88" t="str">
        <f t="shared" si="30"/>
        <v>Чернослив</v>
      </c>
      <c r="AC69" s="88" t="str">
        <f t="shared" si="30"/>
        <v>Шиповник</v>
      </c>
      <c r="AD69" s="88" t="str">
        <f t="shared" si="30"/>
        <v>Сухофрукты</v>
      </c>
      <c r="AE69" s="88" t="str">
        <f t="shared" si="30"/>
        <v>Ягода свежемороженная</v>
      </c>
      <c r="AF69" s="88" t="str">
        <f t="shared" si="30"/>
        <v>Лимон</v>
      </c>
      <c r="AG69" s="88" t="str">
        <f t="shared" si="30"/>
        <v>Кисель</v>
      </c>
      <c r="AH69" s="88" t="str">
        <f t="shared" si="30"/>
        <v xml:space="preserve">Сок </v>
      </c>
      <c r="AI69" s="88" t="str">
        <f t="shared" si="30"/>
        <v>Макаронные изделия</v>
      </c>
      <c r="AJ69" s="88" t="str">
        <f t="shared" si="30"/>
        <v>Мука</v>
      </c>
      <c r="AK69" s="88" t="str">
        <f t="shared" si="30"/>
        <v>Дрожжи</v>
      </c>
      <c r="AL69" s="88" t="str">
        <f t="shared" si="30"/>
        <v>Печенье</v>
      </c>
      <c r="AM69" s="88" t="str">
        <f t="shared" si="30"/>
        <v>Пряники</v>
      </c>
      <c r="AN69" s="88" t="str">
        <f t="shared" si="30"/>
        <v>Вафли</v>
      </c>
      <c r="AO69" s="88" t="str">
        <f t="shared" si="30"/>
        <v>Конфеты</v>
      </c>
      <c r="AP69" s="88" t="str">
        <f t="shared" si="30"/>
        <v>Повидло Сава</v>
      </c>
      <c r="AQ69" s="88" t="str">
        <f t="shared" si="30"/>
        <v>Крупа геркулес</v>
      </c>
      <c r="AR69" s="88" t="str">
        <f t="shared" si="30"/>
        <v>Крупа горох</v>
      </c>
      <c r="AS69" s="88" t="str">
        <f t="shared" si="30"/>
        <v>Крупа гречневая</v>
      </c>
      <c r="AT69" s="88" t="str">
        <f t="shared" si="30"/>
        <v>Крупа кукурузная</v>
      </c>
      <c r="AU69" s="88" t="str">
        <f t="shared" si="30"/>
        <v>Крупа манная</v>
      </c>
      <c r="AV69" s="88" t="str">
        <f t="shared" si="30"/>
        <v>Крупа перловая</v>
      </c>
      <c r="AW69" s="88" t="str">
        <f t="shared" si="30"/>
        <v>Крупа пшеничная</v>
      </c>
      <c r="AX69" s="88" t="str">
        <f t="shared" si="30"/>
        <v>Крупа пшено</v>
      </c>
      <c r="AY69" s="88" t="str">
        <f t="shared" si="30"/>
        <v>Крупа ячневая</v>
      </c>
      <c r="AZ69" s="88" t="str">
        <f t="shared" si="30"/>
        <v>Рис</v>
      </c>
      <c r="BA69" s="88" t="str">
        <f t="shared" si="30"/>
        <v>Цыпленок бройлер</v>
      </c>
      <c r="BB69" s="88" t="str">
        <f t="shared" si="30"/>
        <v>Филе куриное</v>
      </c>
      <c r="BC69" s="88" t="str">
        <f t="shared" si="30"/>
        <v>Фарш говяжий</v>
      </c>
      <c r="BD69" s="88" t="str">
        <f t="shared" si="30"/>
        <v>Печень куриная</v>
      </c>
      <c r="BE69" s="88" t="str">
        <f t="shared" si="30"/>
        <v>Филе минтая</v>
      </c>
      <c r="BF69" s="88" t="str">
        <f t="shared" si="30"/>
        <v>Филе сельди слабосол.</v>
      </c>
      <c r="BG69" s="88" t="str">
        <f t="shared" si="30"/>
        <v>Картофель</v>
      </c>
      <c r="BH69" s="88" t="str">
        <f t="shared" si="30"/>
        <v>Морковь</v>
      </c>
      <c r="BI69" s="88" t="str">
        <f t="shared" si="30"/>
        <v>Лук</v>
      </c>
      <c r="BJ69" s="88" t="str">
        <f t="shared" si="30"/>
        <v>Капуста</v>
      </c>
      <c r="BK69" s="88" t="str">
        <f t="shared" si="30"/>
        <v>Свекла</v>
      </c>
      <c r="BL69" s="88" t="str">
        <f t="shared" si="30"/>
        <v>Томатная паста</v>
      </c>
      <c r="BM69" s="88" t="str">
        <f t="shared" si="30"/>
        <v>Масло растительное</v>
      </c>
      <c r="BN69" s="88" t="str">
        <f t="shared" si="30"/>
        <v>Соль</v>
      </c>
      <c r="BO69" s="88" t="str">
        <f t="shared" ref="BO69" si="31">BO53</f>
        <v>Аскорбиновая кислота</v>
      </c>
      <c r="BP69" s="82" t="s">
        <v>5</v>
      </c>
      <c r="BQ69" s="82" t="s">
        <v>6</v>
      </c>
    </row>
    <row r="70" spans="1:69" ht="36" customHeight="1">
      <c r="A70" s="90"/>
      <c r="B70" s="5" t="s">
        <v>7</v>
      </c>
      <c r="C70" s="92"/>
      <c r="D70" s="88"/>
      <c r="E70" s="88"/>
      <c r="F70" s="88"/>
      <c r="G70" s="88"/>
      <c r="H70" s="88"/>
      <c r="I70" s="88"/>
      <c r="J70" s="88"/>
      <c r="K70" s="88"/>
      <c r="L70" s="88"/>
      <c r="M70" s="88"/>
      <c r="N70" s="88"/>
      <c r="O70" s="88"/>
      <c r="P70" s="88"/>
      <c r="Q70" s="88"/>
      <c r="R70" s="88"/>
      <c r="S70" s="88"/>
      <c r="T70" s="88"/>
      <c r="U70" s="88"/>
      <c r="V70" s="88"/>
      <c r="W70" s="88"/>
      <c r="X70" s="88"/>
      <c r="Y70" s="88"/>
      <c r="Z70" s="88"/>
      <c r="AA70" s="88"/>
      <c r="AB70" s="88"/>
      <c r="AC70" s="88"/>
      <c r="AD70" s="88"/>
      <c r="AE70" s="88"/>
      <c r="AF70" s="88"/>
      <c r="AG70" s="88"/>
      <c r="AH70" s="88"/>
      <c r="AI70" s="88"/>
      <c r="AJ70" s="88"/>
      <c r="AK70" s="88"/>
      <c r="AL70" s="88"/>
      <c r="AM70" s="88"/>
      <c r="AN70" s="88"/>
      <c r="AO70" s="88"/>
      <c r="AP70" s="88"/>
      <c r="AQ70" s="88"/>
      <c r="AR70" s="88"/>
      <c r="AS70" s="88"/>
      <c r="AT70" s="88"/>
      <c r="AU70" s="88"/>
      <c r="AV70" s="88"/>
      <c r="AW70" s="88"/>
      <c r="AX70" s="88"/>
      <c r="AY70" s="88"/>
      <c r="AZ70" s="88"/>
      <c r="BA70" s="88"/>
      <c r="BB70" s="88"/>
      <c r="BC70" s="88"/>
      <c r="BD70" s="88"/>
      <c r="BE70" s="88"/>
      <c r="BF70" s="88"/>
      <c r="BG70" s="88"/>
      <c r="BH70" s="88"/>
      <c r="BI70" s="88"/>
      <c r="BJ70" s="88"/>
      <c r="BK70" s="88"/>
      <c r="BL70" s="88"/>
      <c r="BM70" s="88"/>
      <c r="BN70" s="88"/>
      <c r="BO70" s="88"/>
      <c r="BP70" s="82"/>
      <c r="BQ70" s="82"/>
    </row>
    <row r="71" spans="1:69" ht="15" customHeight="1">
      <c r="A71" s="93"/>
      <c r="B71" s="6" t="str">
        <f t="shared" ref="B71:B76" si="32">B14</f>
        <v>Щи из свежей капусты</v>
      </c>
      <c r="C71" s="85"/>
      <c r="D71" s="6">
        <f t="shared" ref="D71:BN74" si="33">D14</f>
        <v>0</v>
      </c>
      <c r="E71" s="6">
        <f t="shared" si="33"/>
        <v>0</v>
      </c>
      <c r="F71" s="6">
        <f t="shared" si="33"/>
        <v>0</v>
      </c>
      <c r="G71" s="6">
        <f t="shared" si="33"/>
        <v>0</v>
      </c>
      <c r="H71" s="6">
        <f t="shared" si="33"/>
        <v>0</v>
      </c>
      <c r="I71" s="6">
        <f t="shared" si="33"/>
        <v>0</v>
      </c>
      <c r="J71" s="6">
        <f t="shared" si="33"/>
        <v>0</v>
      </c>
      <c r="K71" s="6">
        <f t="shared" si="33"/>
        <v>2E-3</v>
      </c>
      <c r="L71" s="6">
        <f t="shared" si="33"/>
        <v>5.0000000000000001E-3</v>
      </c>
      <c r="M71" s="6">
        <f t="shared" si="33"/>
        <v>0</v>
      </c>
      <c r="N71" s="6">
        <f t="shared" si="33"/>
        <v>0</v>
      </c>
      <c r="O71" s="6">
        <f t="shared" si="33"/>
        <v>0</v>
      </c>
      <c r="P71" s="6">
        <f t="shared" si="33"/>
        <v>0</v>
      </c>
      <c r="Q71" s="6">
        <f t="shared" si="33"/>
        <v>0</v>
      </c>
      <c r="R71" s="6">
        <f t="shared" si="33"/>
        <v>0</v>
      </c>
      <c r="S71" s="6">
        <f t="shared" si="33"/>
        <v>0</v>
      </c>
      <c r="T71" s="6">
        <f t="shared" si="33"/>
        <v>0</v>
      </c>
      <c r="U71" s="6">
        <f t="shared" si="33"/>
        <v>0</v>
      </c>
      <c r="V71" s="6">
        <f t="shared" si="33"/>
        <v>0</v>
      </c>
      <c r="W71" s="6">
        <f t="shared" si="33"/>
        <v>0</v>
      </c>
      <c r="X71" s="6">
        <f t="shared" si="33"/>
        <v>0</v>
      </c>
      <c r="Y71" s="6">
        <f t="shared" si="33"/>
        <v>0</v>
      </c>
      <c r="Z71" s="6">
        <f t="shared" si="33"/>
        <v>0</v>
      </c>
      <c r="AA71" s="6">
        <f t="shared" si="33"/>
        <v>0</v>
      </c>
      <c r="AB71" s="6">
        <f t="shared" si="33"/>
        <v>0</v>
      </c>
      <c r="AC71" s="6">
        <f t="shared" si="33"/>
        <v>0</v>
      </c>
      <c r="AD71" s="6">
        <f t="shared" si="33"/>
        <v>0</v>
      </c>
      <c r="AE71" s="6">
        <f t="shared" si="33"/>
        <v>0</v>
      </c>
      <c r="AF71" s="6">
        <f t="shared" si="33"/>
        <v>0</v>
      </c>
      <c r="AG71" s="6">
        <f t="shared" si="33"/>
        <v>0</v>
      </c>
      <c r="AH71" s="6">
        <f t="shared" si="33"/>
        <v>0</v>
      </c>
      <c r="AI71" s="6">
        <f t="shared" si="33"/>
        <v>0</v>
      </c>
      <c r="AJ71" s="6">
        <f t="shared" si="33"/>
        <v>0</v>
      </c>
      <c r="AK71" s="6">
        <f t="shared" si="33"/>
        <v>0</v>
      </c>
      <c r="AL71" s="6">
        <f t="shared" si="33"/>
        <v>0</v>
      </c>
      <c r="AM71" s="6">
        <f t="shared" si="33"/>
        <v>0</v>
      </c>
      <c r="AN71" s="6">
        <f t="shared" si="33"/>
        <v>0</v>
      </c>
      <c r="AO71" s="6">
        <f t="shared" si="33"/>
        <v>0</v>
      </c>
      <c r="AP71" s="6">
        <f t="shared" si="33"/>
        <v>0</v>
      </c>
      <c r="AQ71" s="6">
        <f t="shared" si="33"/>
        <v>0</v>
      </c>
      <c r="AR71" s="6">
        <f t="shared" si="33"/>
        <v>0</v>
      </c>
      <c r="AS71" s="6">
        <f t="shared" si="33"/>
        <v>0</v>
      </c>
      <c r="AT71" s="6">
        <f t="shared" si="33"/>
        <v>0</v>
      </c>
      <c r="AU71" s="6">
        <f t="shared" si="33"/>
        <v>0</v>
      </c>
      <c r="AV71" s="6">
        <f t="shared" si="33"/>
        <v>0</v>
      </c>
      <c r="AW71" s="6">
        <f t="shared" si="33"/>
        <v>0</v>
      </c>
      <c r="AX71" s="6">
        <f t="shared" si="33"/>
        <v>0</v>
      </c>
      <c r="AY71" s="6">
        <f t="shared" si="33"/>
        <v>0</v>
      </c>
      <c r="AZ71" s="6">
        <f t="shared" si="33"/>
        <v>0</v>
      </c>
      <c r="BA71" s="6">
        <f t="shared" si="33"/>
        <v>2.1999999999999999E-2</v>
      </c>
      <c r="BB71" s="6">
        <f t="shared" si="33"/>
        <v>0</v>
      </c>
      <c r="BC71" s="6">
        <f t="shared" si="33"/>
        <v>0</v>
      </c>
      <c r="BD71" s="6">
        <f t="shared" si="33"/>
        <v>0</v>
      </c>
      <c r="BE71" s="6">
        <f t="shared" si="33"/>
        <v>0</v>
      </c>
      <c r="BF71" s="6">
        <f t="shared" si="33"/>
        <v>0</v>
      </c>
      <c r="BG71" s="6">
        <f t="shared" si="33"/>
        <v>3.2000000000000001E-2</v>
      </c>
      <c r="BH71" s="6">
        <f t="shared" si="33"/>
        <v>1.2E-2</v>
      </c>
      <c r="BI71" s="6">
        <f t="shared" si="33"/>
        <v>8.0000000000000002E-3</v>
      </c>
      <c r="BJ71" s="6">
        <f t="shared" si="33"/>
        <v>0.04</v>
      </c>
      <c r="BK71" s="6">
        <f t="shared" si="33"/>
        <v>0</v>
      </c>
      <c r="BL71" s="6">
        <f t="shared" si="33"/>
        <v>2E-3</v>
      </c>
      <c r="BM71" s="6">
        <f t="shared" si="33"/>
        <v>2E-3</v>
      </c>
      <c r="BN71" s="6">
        <f t="shared" si="33"/>
        <v>1E-3</v>
      </c>
      <c r="BO71" s="6">
        <f t="shared" ref="BO71" si="34">BO14</f>
        <v>0</v>
      </c>
    </row>
    <row r="72" spans="1:69" ht="15" customHeight="1">
      <c r="A72" s="93"/>
      <c r="B72" s="6" t="str">
        <f t="shared" si="32"/>
        <v>Птица в томатном соусе</v>
      </c>
      <c r="C72" s="85"/>
      <c r="D72" s="6">
        <f t="shared" si="33"/>
        <v>0</v>
      </c>
      <c r="E72" s="6">
        <f t="shared" si="33"/>
        <v>0</v>
      </c>
      <c r="F72" s="6">
        <f t="shared" si="33"/>
        <v>0</v>
      </c>
      <c r="G72" s="6">
        <f t="shared" si="33"/>
        <v>0</v>
      </c>
      <c r="H72" s="6">
        <f t="shared" si="33"/>
        <v>0</v>
      </c>
      <c r="I72" s="6">
        <f t="shared" si="33"/>
        <v>0</v>
      </c>
      <c r="J72" s="6">
        <f t="shared" si="33"/>
        <v>0</v>
      </c>
      <c r="K72" s="6">
        <f t="shared" si="33"/>
        <v>0</v>
      </c>
      <c r="L72" s="6">
        <f t="shared" si="33"/>
        <v>2E-3</v>
      </c>
      <c r="M72" s="6">
        <f t="shared" si="33"/>
        <v>0</v>
      </c>
      <c r="N72" s="6">
        <f t="shared" si="33"/>
        <v>0</v>
      </c>
      <c r="O72" s="6">
        <f t="shared" si="33"/>
        <v>0</v>
      </c>
      <c r="P72" s="6">
        <f t="shared" si="33"/>
        <v>0</v>
      </c>
      <c r="Q72" s="6">
        <f t="shared" si="33"/>
        <v>0</v>
      </c>
      <c r="R72" s="6">
        <f t="shared" si="33"/>
        <v>0</v>
      </c>
      <c r="S72" s="6">
        <f t="shared" si="33"/>
        <v>0</v>
      </c>
      <c r="T72" s="6">
        <f t="shared" si="33"/>
        <v>0</v>
      </c>
      <c r="U72" s="6">
        <f t="shared" si="33"/>
        <v>0</v>
      </c>
      <c r="V72" s="6">
        <f t="shared" si="33"/>
        <v>0</v>
      </c>
      <c r="W72" s="6">
        <f t="shared" si="33"/>
        <v>0</v>
      </c>
      <c r="X72" s="6">
        <f t="shared" si="33"/>
        <v>0</v>
      </c>
      <c r="Y72" s="6">
        <f t="shared" si="33"/>
        <v>0</v>
      </c>
      <c r="Z72" s="6">
        <f t="shared" si="33"/>
        <v>0</v>
      </c>
      <c r="AA72" s="6">
        <f t="shared" si="33"/>
        <v>0</v>
      </c>
      <c r="AB72" s="6">
        <f t="shared" si="33"/>
        <v>0</v>
      </c>
      <c r="AC72" s="6">
        <f t="shared" si="33"/>
        <v>0</v>
      </c>
      <c r="AD72" s="6">
        <f t="shared" si="33"/>
        <v>0</v>
      </c>
      <c r="AE72" s="6">
        <f t="shared" si="33"/>
        <v>0</v>
      </c>
      <c r="AF72" s="6">
        <f t="shared" si="33"/>
        <v>0</v>
      </c>
      <c r="AG72" s="6">
        <f t="shared" si="33"/>
        <v>0</v>
      </c>
      <c r="AH72" s="6">
        <f t="shared" si="33"/>
        <v>0</v>
      </c>
      <c r="AI72" s="6">
        <f t="shared" si="33"/>
        <v>0</v>
      </c>
      <c r="AJ72" s="6">
        <f t="shared" si="33"/>
        <v>8.9999999999999998E-4</v>
      </c>
      <c r="AK72" s="6">
        <f t="shared" si="33"/>
        <v>0</v>
      </c>
      <c r="AL72" s="6">
        <f t="shared" si="33"/>
        <v>0</v>
      </c>
      <c r="AM72" s="6">
        <f t="shared" si="33"/>
        <v>0</v>
      </c>
      <c r="AN72" s="6">
        <f t="shared" si="33"/>
        <v>0</v>
      </c>
      <c r="AO72" s="6">
        <f t="shared" si="33"/>
        <v>0</v>
      </c>
      <c r="AP72" s="6">
        <f t="shared" si="33"/>
        <v>0</v>
      </c>
      <c r="AQ72" s="6">
        <f t="shared" si="33"/>
        <v>0</v>
      </c>
      <c r="AR72" s="6">
        <f t="shared" si="33"/>
        <v>0</v>
      </c>
      <c r="AS72" s="6">
        <f t="shared" si="33"/>
        <v>0</v>
      </c>
      <c r="AT72" s="6">
        <f t="shared" si="33"/>
        <v>0</v>
      </c>
      <c r="AU72" s="6">
        <f t="shared" si="33"/>
        <v>0</v>
      </c>
      <c r="AV72" s="6">
        <f t="shared" si="33"/>
        <v>0</v>
      </c>
      <c r="AW72" s="6">
        <f t="shared" si="33"/>
        <v>0</v>
      </c>
      <c r="AX72" s="6">
        <f t="shared" si="33"/>
        <v>0</v>
      </c>
      <c r="AY72" s="6">
        <f t="shared" si="33"/>
        <v>0</v>
      </c>
      <c r="AZ72" s="6">
        <f t="shared" si="33"/>
        <v>0</v>
      </c>
      <c r="BA72" s="6">
        <f t="shared" si="33"/>
        <v>0</v>
      </c>
      <c r="BB72" s="6">
        <f t="shared" si="33"/>
        <v>3.5000000000000003E-2</v>
      </c>
      <c r="BC72" s="6">
        <f t="shared" si="33"/>
        <v>0</v>
      </c>
      <c r="BD72" s="6">
        <f t="shared" si="33"/>
        <v>0</v>
      </c>
      <c r="BE72" s="6">
        <f t="shared" si="33"/>
        <v>0</v>
      </c>
      <c r="BF72" s="6">
        <f t="shared" si="33"/>
        <v>0</v>
      </c>
      <c r="BG72" s="6">
        <f t="shared" si="33"/>
        <v>0</v>
      </c>
      <c r="BH72" s="6">
        <f t="shared" si="33"/>
        <v>5.0000000000000001E-3</v>
      </c>
      <c r="BI72" s="6">
        <f t="shared" si="33"/>
        <v>5.0000000000000001E-3</v>
      </c>
      <c r="BJ72" s="6">
        <f t="shared" si="33"/>
        <v>0</v>
      </c>
      <c r="BK72" s="6">
        <f t="shared" si="33"/>
        <v>0</v>
      </c>
      <c r="BL72" s="6">
        <f t="shared" si="33"/>
        <v>5.0000000000000001E-3</v>
      </c>
      <c r="BM72" s="6">
        <f t="shared" si="33"/>
        <v>2E-3</v>
      </c>
      <c r="BN72" s="6">
        <f t="shared" si="33"/>
        <v>1E-3</v>
      </c>
      <c r="BO72" s="6">
        <f t="shared" ref="BO72" si="35">BO15</f>
        <v>0</v>
      </c>
    </row>
    <row r="73" spans="1:69" ht="15" customHeight="1">
      <c r="A73" s="93"/>
      <c r="B73" s="6" t="str">
        <f t="shared" si="32"/>
        <v>Гречка отварная</v>
      </c>
      <c r="C73" s="85"/>
      <c r="D73" s="6">
        <f t="shared" si="33"/>
        <v>0</v>
      </c>
      <c r="E73" s="6">
        <f t="shared" si="33"/>
        <v>0</v>
      </c>
      <c r="F73" s="6">
        <f t="shared" si="33"/>
        <v>0</v>
      </c>
      <c r="G73" s="6">
        <f t="shared" si="33"/>
        <v>0</v>
      </c>
      <c r="H73" s="6">
        <f t="shared" si="33"/>
        <v>0</v>
      </c>
      <c r="I73" s="6">
        <f t="shared" si="33"/>
        <v>0</v>
      </c>
      <c r="J73" s="6">
        <f t="shared" si="33"/>
        <v>0</v>
      </c>
      <c r="K73" s="6">
        <f t="shared" si="33"/>
        <v>3.0000000000000001E-3</v>
      </c>
      <c r="L73" s="6">
        <f t="shared" si="33"/>
        <v>0</v>
      </c>
      <c r="M73" s="6">
        <f t="shared" si="33"/>
        <v>0</v>
      </c>
      <c r="N73" s="6">
        <f t="shared" si="33"/>
        <v>0</v>
      </c>
      <c r="O73" s="6">
        <f t="shared" si="33"/>
        <v>0</v>
      </c>
      <c r="P73" s="6">
        <f t="shared" si="33"/>
        <v>0</v>
      </c>
      <c r="Q73" s="6">
        <f t="shared" si="33"/>
        <v>0</v>
      </c>
      <c r="R73" s="6">
        <f t="shared" si="33"/>
        <v>0</v>
      </c>
      <c r="S73" s="6">
        <f t="shared" si="33"/>
        <v>0</v>
      </c>
      <c r="T73" s="6">
        <f t="shared" si="33"/>
        <v>0</v>
      </c>
      <c r="U73" s="6">
        <f t="shared" si="33"/>
        <v>0</v>
      </c>
      <c r="V73" s="6">
        <f t="shared" si="33"/>
        <v>0</v>
      </c>
      <c r="W73" s="6">
        <f t="shared" si="33"/>
        <v>0</v>
      </c>
      <c r="X73" s="6">
        <f t="shared" si="33"/>
        <v>0</v>
      </c>
      <c r="Y73" s="6">
        <f t="shared" si="33"/>
        <v>0</v>
      </c>
      <c r="Z73" s="6">
        <f t="shared" si="33"/>
        <v>0</v>
      </c>
      <c r="AA73" s="6">
        <f t="shared" si="33"/>
        <v>0</v>
      </c>
      <c r="AB73" s="6">
        <f t="shared" si="33"/>
        <v>0</v>
      </c>
      <c r="AC73" s="6">
        <f t="shared" si="33"/>
        <v>0</v>
      </c>
      <c r="AD73" s="6">
        <f t="shared" si="33"/>
        <v>0</v>
      </c>
      <c r="AE73" s="6">
        <f t="shared" si="33"/>
        <v>0</v>
      </c>
      <c r="AF73" s="6">
        <f t="shared" si="33"/>
        <v>0</v>
      </c>
      <c r="AG73" s="6">
        <f t="shared" si="33"/>
        <v>0</v>
      </c>
      <c r="AH73" s="6">
        <f t="shared" si="33"/>
        <v>0</v>
      </c>
      <c r="AI73" s="6">
        <f t="shared" si="33"/>
        <v>0</v>
      </c>
      <c r="AJ73" s="6">
        <f t="shared" si="33"/>
        <v>0</v>
      </c>
      <c r="AK73" s="6">
        <f t="shared" si="33"/>
        <v>0</v>
      </c>
      <c r="AL73" s="6">
        <f t="shared" si="33"/>
        <v>0</v>
      </c>
      <c r="AM73" s="6">
        <f t="shared" si="33"/>
        <v>0</v>
      </c>
      <c r="AN73" s="6">
        <f t="shared" si="33"/>
        <v>0</v>
      </c>
      <c r="AO73" s="6">
        <f t="shared" si="33"/>
        <v>0</v>
      </c>
      <c r="AP73" s="6">
        <f t="shared" si="33"/>
        <v>0</v>
      </c>
      <c r="AQ73" s="6">
        <f t="shared" si="33"/>
        <v>0</v>
      </c>
      <c r="AR73" s="6">
        <f t="shared" si="33"/>
        <v>0</v>
      </c>
      <c r="AS73" s="6">
        <f t="shared" si="33"/>
        <v>0.03</v>
      </c>
      <c r="AT73" s="6">
        <f t="shared" si="33"/>
        <v>0</v>
      </c>
      <c r="AU73" s="6">
        <f t="shared" si="33"/>
        <v>0</v>
      </c>
      <c r="AV73" s="6">
        <f t="shared" si="33"/>
        <v>0</v>
      </c>
      <c r="AW73" s="6">
        <f t="shared" si="33"/>
        <v>0</v>
      </c>
      <c r="AX73" s="6">
        <f t="shared" si="33"/>
        <v>0</v>
      </c>
      <c r="AY73" s="6">
        <f t="shared" si="33"/>
        <v>0</v>
      </c>
      <c r="AZ73" s="6">
        <f t="shared" si="33"/>
        <v>0</v>
      </c>
      <c r="BA73" s="6">
        <f t="shared" si="33"/>
        <v>0</v>
      </c>
      <c r="BB73" s="6">
        <f t="shared" si="33"/>
        <v>0</v>
      </c>
      <c r="BC73" s="6">
        <f t="shared" si="33"/>
        <v>0</v>
      </c>
      <c r="BD73" s="6">
        <f t="shared" si="33"/>
        <v>0</v>
      </c>
      <c r="BE73" s="6">
        <f t="shared" si="33"/>
        <v>0</v>
      </c>
      <c r="BF73" s="6">
        <f t="shared" si="33"/>
        <v>0</v>
      </c>
      <c r="BG73" s="6">
        <f t="shared" si="33"/>
        <v>0</v>
      </c>
      <c r="BH73" s="6">
        <f t="shared" si="33"/>
        <v>0</v>
      </c>
      <c r="BI73" s="6">
        <f t="shared" si="33"/>
        <v>0</v>
      </c>
      <c r="BJ73" s="6">
        <f t="shared" si="33"/>
        <v>0</v>
      </c>
      <c r="BK73" s="6">
        <f t="shared" si="33"/>
        <v>0</v>
      </c>
      <c r="BL73" s="6">
        <f t="shared" si="33"/>
        <v>0</v>
      </c>
      <c r="BM73" s="6">
        <f t="shared" si="33"/>
        <v>0</v>
      </c>
      <c r="BN73" s="6">
        <f t="shared" si="33"/>
        <v>1E-3</v>
      </c>
      <c r="BO73" s="6">
        <f t="shared" ref="BO73" si="36">BO16</f>
        <v>0</v>
      </c>
    </row>
    <row r="74" spans="1:69" ht="15" customHeight="1">
      <c r="A74" s="93"/>
      <c r="B74" s="6" t="str">
        <f t="shared" si="32"/>
        <v>Хлеб пшеничный</v>
      </c>
      <c r="C74" s="85"/>
      <c r="D74" s="6">
        <f t="shared" si="33"/>
        <v>2.1000000000000001E-2</v>
      </c>
      <c r="E74" s="6">
        <f t="shared" si="33"/>
        <v>0</v>
      </c>
      <c r="F74" s="6">
        <f t="shared" si="33"/>
        <v>0</v>
      </c>
      <c r="G74" s="6">
        <f t="shared" ref="G74:BN76" si="37">G17</f>
        <v>0</v>
      </c>
      <c r="H74" s="6">
        <f t="shared" si="37"/>
        <v>0</v>
      </c>
      <c r="I74" s="6">
        <f t="shared" si="37"/>
        <v>0</v>
      </c>
      <c r="J74" s="6">
        <f t="shared" si="37"/>
        <v>0</v>
      </c>
      <c r="K74" s="6">
        <f t="shared" si="37"/>
        <v>0</v>
      </c>
      <c r="L74" s="6">
        <f t="shared" si="37"/>
        <v>0</v>
      </c>
      <c r="M74" s="6">
        <f t="shared" si="37"/>
        <v>0</v>
      </c>
      <c r="N74" s="6">
        <f t="shared" si="37"/>
        <v>0</v>
      </c>
      <c r="O74" s="6">
        <f t="shared" si="37"/>
        <v>0</v>
      </c>
      <c r="P74" s="6">
        <f t="shared" si="37"/>
        <v>0</v>
      </c>
      <c r="Q74" s="6">
        <f t="shared" si="37"/>
        <v>0</v>
      </c>
      <c r="R74" s="6">
        <f t="shared" si="37"/>
        <v>0</v>
      </c>
      <c r="S74" s="6">
        <f t="shared" si="37"/>
        <v>0</v>
      </c>
      <c r="T74" s="6">
        <f t="shared" si="37"/>
        <v>0</v>
      </c>
      <c r="U74" s="6">
        <f t="shared" si="37"/>
        <v>0</v>
      </c>
      <c r="V74" s="6">
        <f t="shared" si="37"/>
        <v>0</v>
      </c>
      <c r="W74" s="6">
        <f t="shared" si="37"/>
        <v>0</v>
      </c>
      <c r="X74" s="6">
        <f t="shared" si="37"/>
        <v>0</v>
      </c>
      <c r="Y74" s="6">
        <f t="shared" si="37"/>
        <v>0</v>
      </c>
      <c r="Z74" s="6">
        <f t="shared" si="37"/>
        <v>0</v>
      </c>
      <c r="AA74" s="6">
        <f t="shared" si="37"/>
        <v>0</v>
      </c>
      <c r="AB74" s="6">
        <f t="shared" si="37"/>
        <v>0</v>
      </c>
      <c r="AC74" s="6">
        <f t="shared" si="37"/>
        <v>0</v>
      </c>
      <c r="AD74" s="6">
        <f t="shared" si="37"/>
        <v>0</v>
      </c>
      <c r="AE74" s="6">
        <f t="shared" si="37"/>
        <v>0</v>
      </c>
      <c r="AF74" s="6">
        <f t="shared" si="37"/>
        <v>0</v>
      </c>
      <c r="AG74" s="6">
        <f t="shared" si="37"/>
        <v>0</v>
      </c>
      <c r="AH74" s="6">
        <f t="shared" si="37"/>
        <v>0</v>
      </c>
      <c r="AI74" s="6">
        <f t="shared" si="37"/>
        <v>0</v>
      </c>
      <c r="AJ74" s="6">
        <f t="shared" si="37"/>
        <v>0</v>
      </c>
      <c r="AK74" s="6">
        <f t="shared" si="37"/>
        <v>0</v>
      </c>
      <c r="AL74" s="6">
        <f t="shared" si="37"/>
        <v>0</v>
      </c>
      <c r="AM74" s="6">
        <f t="shared" si="37"/>
        <v>0</v>
      </c>
      <c r="AN74" s="6">
        <f t="shared" si="37"/>
        <v>0</v>
      </c>
      <c r="AO74" s="6">
        <f t="shared" si="37"/>
        <v>0</v>
      </c>
      <c r="AP74" s="6">
        <f t="shared" si="37"/>
        <v>0</v>
      </c>
      <c r="AQ74" s="6">
        <f t="shared" si="37"/>
        <v>0</v>
      </c>
      <c r="AR74" s="6">
        <f t="shared" si="37"/>
        <v>0</v>
      </c>
      <c r="AS74" s="6">
        <f t="shared" si="37"/>
        <v>0</v>
      </c>
      <c r="AT74" s="6">
        <f t="shared" si="37"/>
        <v>0</v>
      </c>
      <c r="AU74" s="6">
        <f t="shared" si="37"/>
        <v>0</v>
      </c>
      <c r="AV74" s="6">
        <f t="shared" si="37"/>
        <v>0</v>
      </c>
      <c r="AW74" s="6">
        <f t="shared" si="37"/>
        <v>0</v>
      </c>
      <c r="AX74" s="6">
        <f t="shared" si="37"/>
        <v>0</v>
      </c>
      <c r="AY74" s="6">
        <f t="shared" si="37"/>
        <v>0</v>
      </c>
      <c r="AZ74" s="6">
        <f t="shared" si="37"/>
        <v>0</v>
      </c>
      <c r="BA74" s="6">
        <f t="shared" si="37"/>
        <v>0</v>
      </c>
      <c r="BB74" s="6">
        <f t="shared" si="37"/>
        <v>0</v>
      </c>
      <c r="BC74" s="6">
        <f t="shared" si="37"/>
        <v>0</v>
      </c>
      <c r="BD74" s="6">
        <f t="shared" si="37"/>
        <v>0</v>
      </c>
      <c r="BE74" s="6">
        <f t="shared" si="37"/>
        <v>0</v>
      </c>
      <c r="BF74" s="6">
        <f t="shared" si="37"/>
        <v>0</v>
      </c>
      <c r="BG74" s="6">
        <f t="shared" si="37"/>
        <v>0</v>
      </c>
      <c r="BH74" s="6">
        <f t="shared" si="37"/>
        <v>0</v>
      </c>
      <c r="BI74" s="6">
        <f t="shared" si="37"/>
        <v>0</v>
      </c>
      <c r="BJ74" s="6">
        <f t="shared" si="37"/>
        <v>0</v>
      </c>
      <c r="BK74" s="6">
        <f t="shared" si="37"/>
        <v>0</v>
      </c>
      <c r="BL74" s="6">
        <f t="shared" si="37"/>
        <v>0</v>
      </c>
      <c r="BM74" s="6">
        <f t="shared" si="37"/>
        <v>0</v>
      </c>
      <c r="BN74" s="6">
        <f t="shared" si="37"/>
        <v>0</v>
      </c>
      <c r="BO74" s="6">
        <f t="shared" ref="BO74" si="38">BO17</f>
        <v>0</v>
      </c>
    </row>
    <row r="75" spans="1:69" ht="15" customHeight="1">
      <c r="A75" s="93"/>
      <c r="B75" s="6" t="str">
        <f t="shared" si="32"/>
        <v>Хлеб ржано-пшеничный</v>
      </c>
      <c r="C75" s="85"/>
      <c r="D75" s="6">
        <f t="shared" ref="D75:AJ76" si="39">D18</f>
        <v>0</v>
      </c>
      <c r="E75" s="6">
        <f t="shared" si="39"/>
        <v>0.03</v>
      </c>
      <c r="F75" s="6">
        <f t="shared" si="39"/>
        <v>0</v>
      </c>
      <c r="G75" s="6">
        <f t="shared" si="39"/>
        <v>0</v>
      </c>
      <c r="H75" s="6">
        <f t="shared" si="39"/>
        <v>0</v>
      </c>
      <c r="I75" s="6">
        <f t="shared" si="39"/>
        <v>0</v>
      </c>
      <c r="J75" s="6">
        <f t="shared" si="39"/>
        <v>0</v>
      </c>
      <c r="K75" s="6">
        <f t="shared" si="39"/>
        <v>0</v>
      </c>
      <c r="L75" s="6">
        <f t="shared" si="39"/>
        <v>0</v>
      </c>
      <c r="M75" s="6">
        <f t="shared" si="39"/>
        <v>0</v>
      </c>
      <c r="N75" s="6">
        <f t="shared" si="39"/>
        <v>0</v>
      </c>
      <c r="O75" s="6">
        <f t="shared" si="39"/>
        <v>0</v>
      </c>
      <c r="P75" s="6">
        <f t="shared" si="39"/>
        <v>0</v>
      </c>
      <c r="Q75" s="6">
        <f t="shared" si="39"/>
        <v>0</v>
      </c>
      <c r="R75" s="6">
        <f t="shared" si="39"/>
        <v>0</v>
      </c>
      <c r="S75" s="6">
        <f t="shared" si="37"/>
        <v>0</v>
      </c>
      <c r="T75" s="6">
        <f t="shared" si="37"/>
        <v>0</v>
      </c>
      <c r="U75" s="6">
        <f t="shared" si="37"/>
        <v>0</v>
      </c>
      <c r="V75" s="6">
        <f t="shared" si="37"/>
        <v>0</v>
      </c>
      <c r="W75" s="6">
        <f t="shared" si="37"/>
        <v>0</v>
      </c>
      <c r="X75" s="6">
        <f t="shared" si="39"/>
        <v>0</v>
      </c>
      <c r="Y75" s="6">
        <f t="shared" si="39"/>
        <v>0</v>
      </c>
      <c r="Z75" s="6">
        <f t="shared" si="39"/>
        <v>0</v>
      </c>
      <c r="AA75" s="6">
        <f t="shared" si="39"/>
        <v>0</v>
      </c>
      <c r="AB75" s="6">
        <f t="shared" si="39"/>
        <v>0</v>
      </c>
      <c r="AC75" s="6">
        <f t="shared" si="39"/>
        <v>0</v>
      </c>
      <c r="AD75" s="6">
        <f t="shared" si="39"/>
        <v>0</v>
      </c>
      <c r="AE75" s="6">
        <f t="shared" si="39"/>
        <v>0</v>
      </c>
      <c r="AF75" s="6">
        <f t="shared" si="39"/>
        <v>0</v>
      </c>
      <c r="AG75" s="6">
        <f t="shared" si="39"/>
        <v>0</v>
      </c>
      <c r="AH75" s="6">
        <f t="shared" si="39"/>
        <v>0</v>
      </c>
      <c r="AI75" s="6">
        <f t="shared" si="39"/>
        <v>0</v>
      </c>
      <c r="AJ75" s="6">
        <f t="shared" si="39"/>
        <v>0</v>
      </c>
      <c r="AK75" s="6">
        <f t="shared" si="37"/>
        <v>0</v>
      </c>
      <c r="AL75" s="6">
        <f t="shared" si="37"/>
        <v>0</v>
      </c>
      <c r="AM75" s="6">
        <f t="shared" si="37"/>
        <v>0</v>
      </c>
      <c r="AN75" s="6">
        <f t="shared" si="37"/>
        <v>0</v>
      </c>
      <c r="AO75" s="6">
        <f t="shared" si="37"/>
        <v>0</v>
      </c>
      <c r="AP75" s="6">
        <f t="shared" si="37"/>
        <v>0</v>
      </c>
      <c r="AQ75" s="6">
        <f t="shared" si="37"/>
        <v>0</v>
      </c>
      <c r="AR75" s="6">
        <f t="shared" si="37"/>
        <v>0</v>
      </c>
      <c r="AS75" s="6">
        <f t="shared" si="37"/>
        <v>0</v>
      </c>
      <c r="AT75" s="6">
        <f t="shared" si="37"/>
        <v>0</v>
      </c>
      <c r="AU75" s="6">
        <f t="shared" si="37"/>
        <v>0</v>
      </c>
      <c r="AV75" s="6">
        <f t="shared" si="37"/>
        <v>0</v>
      </c>
      <c r="AW75" s="6">
        <f t="shared" si="37"/>
        <v>0</v>
      </c>
      <c r="AX75" s="6">
        <f t="shared" si="37"/>
        <v>0</v>
      </c>
      <c r="AY75" s="6">
        <f t="shared" si="37"/>
        <v>0</v>
      </c>
      <c r="AZ75" s="6">
        <f t="shared" si="37"/>
        <v>0</v>
      </c>
      <c r="BA75" s="6">
        <f t="shared" si="37"/>
        <v>0</v>
      </c>
      <c r="BB75" s="6">
        <f t="shared" si="37"/>
        <v>0</v>
      </c>
      <c r="BC75" s="6">
        <f t="shared" si="37"/>
        <v>0</v>
      </c>
      <c r="BD75" s="6">
        <f t="shared" si="37"/>
        <v>0</v>
      </c>
      <c r="BE75" s="6">
        <f t="shared" si="37"/>
        <v>0</v>
      </c>
      <c r="BF75" s="6">
        <f t="shared" si="37"/>
        <v>0</v>
      </c>
      <c r="BG75" s="6">
        <f t="shared" si="37"/>
        <v>0</v>
      </c>
      <c r="BH75" s="6">
        <f t="shared" si="37"/>
        <v>0</v>
      </c>
      <c r="BI75" s="6">
        <f t="shared" si="37"/>
        <v>0</v>
      </c>
      <c r="BJ75" s="6">
        <f t="shared" si="37"/>
        <v>0</v>
      </c>
      <c r="BK75" s="6">
        <f t="shared" si="37"/>
        <v>0</v>
      </c>
      <c r="BL75" s="6">
        <f t="shared" si="37"/>
        <v>0</v>
      </c>
      <c r="BM75" s="6">
        <f t="shared" si="37"/>
        <v>0</v>
      </c>
      <c r="BN75" s="6">
        <f t="shared" si="37"/>
        <v>0</v>
      </c>
      <c r="BO75" s="6">
        <f t="shared" ref="BO75" si="40">BO18</f>
        <v>0</v>
      </c>
    </row>
    <row r="76" spans="1:69" ht="15" customHeight="1">
      <c r="A76" s="94"/>
      <c r="B76" s="6" t="str">
        <f t="shared" si="32"/>
        <v>Сок</v>
      </c>
      <c r="C76" s="86"/>
      <c r="D76" s="6">
        <f t="shared" si="39"/>
        <v>0</v>
      </c>
      <c r="E76" s="6">
        <f t="shared" si="39"/>
        <v>0</v>
      </c>
      <c r="F76" s="6">
        <f t="shared" si="39"/>
        <v>0</v>
      </c>
      <c r="G76" s="6">
        <f t="shared" si="39"/>
        <v>0</v>
      </c>
      <c r="H76" s="6">
        <f t="shared" si="39"/>
        <v>0</v>
      </c>
      <c r="I76" s="6">
        <f t="shared" si="39"/>
        <v>0</v>
      </c>
      <c r="J76" s="6">
        <f t="shared" si="39"/>
        <v>0</v>
      </c>
      <c r="K76" s="6">
        <f t="shared" si="39"/>
        <v>0</v>
      </c>
      <c r="L76" s="6">
        <f t="shared" si="39"/>
        <v>0</v>
      </c>
      <c r="M76" s="6">
        <f t="shared" si="39"/>
        <v>0</v>
      </c>
      <c r="N76" s="6">
        <f t="shared" si="39"/>
        <v>0</v>
      </c>
      <c r="O76" s="6">
        <f t="shared" si="39"/>
        <v>0</v>
      </c>
      <c r="P76" s="6">
        <f t="shared" si="39"/>
        <v>0</v>
      </c>
      <c r="Q76" s="6">
        <f t="shared" si="39"/>
        <v>0</v>
      </c>
      <c r="R76" s="6">
        <f t="shared" si="39"/>
        <v>0</v>
      </c>
      <c r="S76" s="6">
        <f t="shared" si="37"/>
        <v>0</v>
      </c>
      <c r="T76" s="6">
        <f t="shared" si="37"/>
        <v>0</v>
      </c>
      <c r="U76" s="6">
        <f t="shared" si="37"/>
        <v>0</v>
      </c>
      <c r="V76" s="6">
        <f t="shared" si="37"/>
        <v>0</v>
      </c>
      <c r="W76" s="6">
        <f t="shared" si="37"/>
        <v>0</v>
      </c>
      <c r="X76" s="6">
        <f t="shared" si="39"/>
        <v>0</v>
      </c>
      <c r="Y76" s="6">
        <f t="shared" si="39"/>
        <v>0</v>
      </c>
      <c r="Z76" s="6">
        <f t="shared" si="39"/>
        <v>0</v>
      </c>
      <c r="AA76" s="6">
        <f t="shared" si="39"/>
        <v>0</v>
      </c>
      <c r="AB76" s="6">
        <f t="shared" si="39"/>
        <v>0</v>
      </c>
      <c r="AC76" s="6">
        <f t="shared" si="39"/>
        <v>0</v>
      </c>
      <c r="AD76" s="6">
        <f t="shared" si="39"/>
        <v>0</v>
      </c>
      <c r="AE76" s="6">
        <f t="shared" si="39"/>
        <v>0</v>
      </c>
      <c r="AF76" s="6">
        <f t="shared" si="39"/>
        <v>0</v>
      </c>
      <c r="AG76" s="6">
        <f t="shared" si="39"/>
        <v>0</v>
      </c>
      <c r="AH76" s="6">
        <f t="shared" si="39"/>
        <v>0.17</v>
      </c>
      <c r="AI76" s="6">
        <f t="shared" si="39"/>
        <v>0</v>
      </c>
      <c r="AJ76" s="6">
        <f t="shared" si="39"/>
        <v>0</v>
      </c>
      <c r="AK76" s="6">
        <f t="shared" si="37"/>
        <v>0</v>
      </c>
      <c r="AL76" s="6">
        <f t="shared" si="37"/>
        <v>0</v>
      </c>
      <c r="AM76" s="6">
        <f t="shared" si="37"/>
        <v>0</v>
      </c>
      <c r="AN76" s="6">
        <f t="shared" si="37"/>
        <v>0</v>
      </c>
      <c r="AO76" s="6">
        <f t="shared" si="37"/>
        <v>0</v>
      </c>
      <c r="AP76" s="6">
        <f t="shared" si="37"/>
        <v>0</v>
      </c>
      <c r="AQ76" s="6">
        <f t="shared" si="37"/>
        <v>0</v>
      </c>
      <c r="AR76" s="6">
        <f t="shared" si="37"/>
        <v>0</v>
      </c>
      <c r="AS76" s="6">
        <f t="shared" si="37"/>
        <v>0</v>
      </c>
      <c r="AT76" s="6">
        <f t="shared" si="37"/>
        <v>0</v>
      </c>
      <c r="AU76" s="6">
        <f t="shared" si="37"/>
        <v>0</v>
      </c>
      <c r="AV76" s="6">
        <f t="shared" si="37"/>
        <v>0</v>
      </c>
      <c r="AW76" s="6">
        <f t="shared" si="37"/>
        <v>0</v>
      </c>
      <c r="AX76" s="6">
        <f t="shared" si="37"/>
        <v>0</v>
      </c>
      <c r="AY76" s="6">
        <f t="shared" si="37"/>
        <v>0</v>
      </c>
      <c r="AZ76" s="6">
        <f t="shared" si="37"/>
        <v>0</v>
      </c>
      <c r="BA76" s="6">
        <f t="shared" si="37"/>
        <v>0</v>
      </c>
      <c r="BB76" s="6">
        <f t="shared" si="37"/>
        <v>0</v>
      </c>
      <c r="BC76" s="6">
        <f t="shared" si="37"/>
        <v>0</v>
      </c>
      <c r="BD76" s="6">
        <f t="shared" si="37"/>
        <v>0</v>
      </c>
      <c r="BE76" s="6">
        <f t="shared" si="37"/>
        <v>0</v>
      </c>
      <c r="BF76" s="6">
        <f t="shared" si="37"/>
        <v>0</v>
      </c>
      <c r="BG76" s="6">
        <f t="shared" si="37"/>
        <v>0</v>
      </c>
      <c r="BH76" s="6">
        <f t="shared" si="37"/>
        <v>0</v>
      </c>
      <c r="BI76" s="6">
        <f t="shared" si="37"/>
        <v>0</v>
      </c>
      <c r="BJ76" s="6">
        <f t="shared" si="37"/>
        <v>0</v>
      </c>
      <c r="BK76" s="6">
        <f t="shared" si="37"/>
        <v>0</v>
      </c>
      <c r="BL76" s="6">
        <f t="shared" si="37"/>
        <v>0</v>
      </c>
      <c r="BM76" s="6">
        <f t="shared" si="37"/>
        <v>0</v>
      </c>
      <c r="BN76" s="6">
        <f t="shared" si="37"/>
        <v>0</v>
      </c>
      <c r="BO76" s="6">
        <f t="shared" ref="BO76" si="41">BO19</f>
        <v>0</v>
      </c>
    </row>
    <row r="77" spans="1:69" ht="17.399999999999999">
      <c r="B77" s="21" t="s">
        <v>24</v>
      </c>
      <c r="C77" s="22"/>
      <c r="D77" s="23">
        <f t="shared" ref="D77:AI77" si="42">SUM(D71:D76)</f>
        <v>2.1000000000000001E-2</v>
      </c>
      <c r="E77" s="23">
        <f t="shared" si="42"/>
        <v>0.03</v>
      </c>
      <c r="F77" s="23">
        <f t="shared" si="42"/>
        <v>0</v>
      </c>
      <c r="G77" s="23">
        <f t="shared" si="42"/>
        <v>0</v>
      </c>
      <c r="H77" s="23">
        <f t="shared" si="42"/>
        <v>0</v>
      </c>
      <c r="I77" s="23">
        <f t="shared" si="42"/>
        <v>0</v>
      </c>
      <c r="J77" s="23">
        <f t="shared" si="42"/>
        <v>0</v>
      </c>
      <c r="K77" s="23">
        <f t="shared" si="42"/>
        <v>5.0000000000000001E-3</v>
      </c>
      <c r="L77" s="23">
        <f t="shared" si="42"/>
        <v>7.0000000000000001E-3</v>
      </c>
      <c r="M77" s="23">
        <f t="shared" si="42"/>
        <v>0</v>
      </c>
      <c r="N77" s="23">
        <f t="shared" si="42"/>
        <v>0</v>
      </c>
      <c r="O77" s="23">
        <f t="shared" si="42"/>
        <v>0</v>
      </c>
      <c r="P77" s="23">
        <f t="shared" si="42"/>
        <v>0</v>
      </c>
      <c r="Q77" s="23">
        <f t="shared" si="42"/>
        <v>0</v>
      </c>
      <c r="R77" s="23">
        <f t="shared" si="42"/>
        <v>0</v>
      </c>
      <c r="S77" s="23">
        <f t="shared" si="42"/>
        <v>0</v>
      </c>
      <c r="T77" s="23">
        <f t="shared" si="42"/>
        <v>0</v>
      </c>
      <c r="U77" s="23">
        <f t="shared" si="42"/>
        <v>0</v>
      </c>
      <c r="V77" s="23">
        <f t="shared" si="42"/>
        <v>0</v>
      </c>
      <c r="W77" s="23">
        <f t="shared" si="42"/>
        <v>0</v>
      </c>
      <c r="X77" s="23">
        <f t="shared" si="42"/>
        <v>0</v>
      </c>
      <c r="Y77" s="23">
        <f t="shared" si="42"/>
        <v>0</v>
      </c>
      <c r="Z77" s="23">
        <f t="shared" si="42"/>
        <v>0</v>
      </c>
      <c r="AA77" s="23">
        <f t="shared" si="42"/>
        <v>0</v>
      </c>
      <c r="AB77" s="23">
        <f t="shared" si="42"/>
        <v>0</v>
      </c>
      <c r="AC77" s="23">
        <f t="shared" si="42"/>
        <v>0</v>
      </c>
      <c r="AD77" s="23">
        <f t="shared" si="42"/>
        <v>0</v>
      </c>
      <c r="AE77" s="23">
        <f t="shared" si="42"/>
        <v>0</v>
      </c>
      <c r="AF77" s="23">
        <f t="shared" si="42"/>
        <v>0</v>
      </c>
      <c r="AG77" s="23">
        <f t="shared" si="42"/>
        <v>0</v>
      </c>
      <c r="AH77" s="23">
        <f t="shared" si="42"/>
        <v>0.17</v>
      </c>
      <c r="AI77" s="23">
        <f t="shared" si="42"/>
        <v>0</v>
      </c>
      <c r="AJ77" s="23">
        <f t="shared" ref="AJ77:BN77" si="43">SUM(AJ71:AJ76)</f>
        <v>8.9999999999999998E-4</v>
      </c>
      <c r="AK77" s="23">
        <f t="shared" si="43"/>
        <v>0</v>
      </c>
      <c r="AL77" s="23">
        <f t="shared" si="43"/>
        <v>0</v>
      </c>
      <c r="AM77" s="23">
        <f t="shared" si="43"/>
        <v>0</v>
      </c>
      <c r="AN77" s="23">
        <f t="shared" si="43"/>
        <v>0</v>
      </c>
      <c r="AO77" s="23">
        <f t="shared" si="43"/>
        <v>0</v>
      </c>
      <c r="AP77" s="23">
        <f t="shared" si="43"/>
        <v>0</v>
      </c>
      <c r="AQ77" s="23">
        <f t="shared" si="43"/>
        <v>0</v>
      </c>
      <c r="AR77" s="23">
        <f t="shared" si="43"/>
        <v>0</v>
      </c>
      <c r="AS77" s="23">
        <f t="shared" si="43"/>
        <v>0.03</v>
      </c>
      <c r="AT77" s="23">
        <f t="shared" si="43"/>
        <v>0</v>
      </c>
      <c r="AU77" s="23">
        <f t="shared" si="43"/>
        <v>0</v>
      </c>
      <c r="AV77" s="23">
        <f t="shared" si="43"/>
        <v>0</v>
      </c>
      <c r="AW77" s="23">
        <f t="shared" si="43"/>
        <v>0</v>
      </c>
      <c r="AX77" s="23">
        <f t="shared" si="43"/>
        <v>0</v>
      </c>
      <c r="AY77" s="23">
        <f t="shared" si="43"/>
        <v>0</v>
      </c>
      <c r="AZ77" s="23">
        <f t="shared" si="43"/>
        <v>0</v>
      </c>
      <c r="BA77" s="23">
        <f t="shared" si="43"/>
        <v>2.1999999999999999E-2</v>
      </c>
      <c r="BB77" s="23">
        <f t="shared" si="43"/>
        <v>3.5000000000000003E-2</v>
      </c>
      <c r="BC77" s="23">
        <f t="shared" si="43"/>
        <v>0</v>
      </c>
      <c r="BD77" s="23">
        <f t="shared" si="43"/>
        <v>0</v>
      </c>
      <c r="BE77" s="23">
        <f t="shared" si="43"/>
        <v>0</v>
      </c>
      <c r="BF77" s="23">
        <f t="shared" si="43"/>
        <v>0</v>
      </c>
      <c r="BG77" s="23">
        <f t="shared" si="43"/>
        <v>3.2000000000000001E-2</v>
      </c>
      <c r="BH77" s="23">
        <f t="shared" si="43"/>
        <v>1.7000000000000001E-2</v>
      </c>
      <c r="BI77" s="23">
        <f t="shared" si="43"/>
        <v>1.3000000000000001E-2</v>
      </c>
      <c r="BJ77" s="23">
        <f t="shared" si="43"/>
        <v>0.04</v>
      </c>
      <c r="BK77" s="23">
        <f t="shared" si="43"/>
        <v>0</v>
      </c>
      <c r="BL77" s="23">
        <f t="shared" si="43"/>
        <v>7.0000000000000001E-3</v>
      </c>
      <c r="BM77" s="23">
        <f t="shared" si="43"/>
        <v>4.0000000000000001E-3</v>
      </c>
      <c r="BN77" s="23">
        <f t="shared" si="43"/>
        <v>3.0000000000000001E-3</v>
      </c>
      <c r="BO77" s="23">
        <f t="shared" ref="BO77" si="44">SUM(BO71:BO76)</f>
        <v>0</v>
      </c>
    </row>
    <row r="78" spans="1:69" ht="17.399999999999999">
      <c r="B78" s="21" t="s">
        <v>25</v>
      </c>
      <c r="C78" s="22"/>
      <c r="D78" s="24">
        <f t="shared" ref="D78:BN78" si="45">PRODUCT(D77,$F$6)</f>
        <v>0.10500000000000001</v>
      </c>
      <c r="E78" s="24">
        <f t="shared" si="45"/>
        <v>0.15</v>
      </c>
      <c r="F78" s="24">
        <f t="shared" si="45"/>
        <v>0</v>
      </c>
      <c r="G78" s="24">
        <f t="shared" si="45"/>
        <v>0</v>
      </c>
      <c r="H78" s="24">
        <f t="shared" si="45"/>
        <v>0</v>
      </c>
      <c r="I78" s="24">
        <f t="shared" si="45"/>
        <v>0</v>
      </c>
      <c r="J78" s="24">
        <f t="shared" si="45"/>
        <v>0</v>
      </c>
      <c r="K78" s="24">
        <f t="shared" si="45"/>
        <v>2.5000000000000001E-2</v>
      </c>
      <c r="L78" s="24">
        <f t="shared" si="45"/>
        <v>3.5000000000000003E-2</v>
      </c>
      <c r="M78" s="24">
        <f t="shared" si="45"/>
        <v>0</v>
      </c>
      <c r="N78" s="24">
        <f t="shared" si="45"/>
        <v>0</v>
      </c>
      <c r="O78" s="24">
        <f t="shared" si="45"/>
        <v>0</v>
      </c>
      <c r="P78" s="24">
        <f t="shared" si="45"/>
        <v>0</v>
      </c>
      <c r="Q78" s="24">
        <f t="shared" si="45"/>
        <v>0</v>
      </c>
      <c r="R78" s="24">
        <f t="shared" si="45"/>
        <v>0</v>
      </c>
      <c r="S78" s="24">
        <f>PRODUCT(S77,$F$6)</f>
        <v>0</v>
      </c>
      <c r="T78" s="24">
        <f>PRODUCT(T77,$F$6)</f>
        <v>0</v>
      </c>
      <c r="U78" s="24">
        <f>PRODUCT(U77,$F$6)</f>
        <v>0</v>
      </c>
      <c r="V78" s="24">
        <f>PRODUCT(V77,$F$6)</f>
        <v>0</v>
      </c>
      <c r="W78" s="24">
        <f>PRODUCT(W77,$F$6)</f>
        <v>0</v>
      </c>
      <c r="X78" s="24">
        <f t="shared" si="45"/>
        <v>0</v>
      </c>
      <c r="Y78" s="24">
        <f t="shared" si="45"/>
        <v>0</v>
      </c>
      <c r="Z78" s="24">
        <f t="shared" si="45"/>
        <v>0</v>
      </c>
      <c r="AA78" s="24">
        <f t="shared" si="45"/>
        <v>0</v>
      </c>
      <c r="AB78" s="24">
        <f t="shared" si="45"/>
        <v>0</v>
      </c>
      <c r="AC78" s="24">
        <f t="shared" si="45"/>
        <v>0</v>
      </c>
      <c r="AD78" s="24">
        <f t="shared" si="45"/>
        <v>0</v>
      </c>
      <c r="AE78" s="24">
        <f t="shared" si="45"/>
        <v>0</v>
      </c>
      <c r="AF78" s="24">
        <f t="shared" si="45"/>
        <v>0</v>
      </c>
      <c r="AG78" s="24">
        <f t="shared" si="45"/>
        <v>0</v>
      </c>
      <c r="AH78" s="24">
        <f t="shared" si="45"/>
        <v>0.85000000000000009</v>
      </c>
      <c r="AI78" s="24">
        <f t="shared" si="45"/>
        <v>0</v>
      </c>
      <c r="AJ78" s="24">
        <f t="shared" si="45"/>
        <v>4.4999999999999997E-3</v>
      </c>
      <c r="AK78" s="24">
        <f t="shared" si="45"/>
        <v>0</v>
      </c>
      <c r="AL78" s="24">
        <f t="shared" si="45"/>
        <v>0</v>
      </c>
      <c r="AM78" s="24">
        <f t="shared" si="45"/>
        <v>0</v>
      </c>
      <c r="AN78" s="24">
        <f t="shared" si="45"/>
        <v>0</v>
      </c>
      <c r="AO78" s="24">
        <f t="shared" si="45"/>
        <v>0</v>
      </c>
      <c r="AP78" s="24">
        <f t="shared" si="45"/>
        <v>0</v>
      </c>
      <c r="AQ78" s="24">
        <f t="shared" si="45"/>
        <v>0</v>
      </c>
      <c r="AR78" s="24">
        <f t="shared" si="45"/>
        <v>0</v>
      </c>
      <c r="AS78" s="24">
        <f t="shared" si="45"/>
        <v>0.15</v>
      </c>
      <c r="AT78" s="24">
        <f t="shared" si="45"/>
        <v>0</v>
      </c>
      <c r="AU78" s="24">
        <f t="shared" si="45"/>
        <v>0</v>
      </c>
      <c r="AV78" s="24">
        <f t="shared" si="45"/>
        <v>0</v>
      </c>
      <c r="AW78" s="24">
        <f t="shared" si="45"/>
        <v>0</v>
      </c>
      <c r="AX78" s="24">
        <f t="shared" si="45"/>
        <v>0</v>
      </c>
      <c r="AY78" s="24">
        <f t="shared" si="45"/>
        <v>0</v>
      </c>
      <c r="AZ78" s="24">
        <f t="shared" si="45"/>
        <v>0</v>
      </c>
      <c r="BA78" s="24">
        <f t="shared" si="45"/>
        <v>0.10999999999999999</v>
      </c>
      <c r="BB78" s="24">
        <f t="shared" si="45"/>
        <v>0.17500000000000002</v>
      </c>
      <c r="BC78" s="24">
        <f t="shared" si="45"/>
        <v>0</v>
      </c>
      <c r="BD78" s="24">
        <f t="shared" si="45"/>
        <v>0</v>
      </c>
      <c r="BE78" s="24">
        <f t="shared" si="45"/>
        <v>0</v>
      </c>
      <c r="BF78" s="24">
        <f t="shared" si="45"/>
        <v>0</v>
      </c>
      <c r="BG78" s="24">
        <f t="shared" si="45"/>
        <v>0.16</v>
      </c>
      <c r="BH78" s="24">
        <f t="shared" si="45"/>
        <v>8.5000000000000006E-2</v>
      </c>
      <c r="BI78" s="24">
        <f t="shared" si="45"/>
        <v>6.5000000000000002E-2</v>
      </c>
      <c r="BJ78" s="24">
        <f t="shared" si="45"/>
        <v>0.2</v>
      </c>
      <c r="BK78" s="24">
        <f t="shared" si="45"/>
        <v>0</v>
      </c>
      <c r="BL78" s="24">
        <f t="shared" si="45"/>
        <v>3.5000000000000003E-2</v>
      </c>
      <c r="BM78" s="24">
        <f t="shared" si="45"/>
        <v>0.02</v>
      </c>
      <c r="BN78" s="24">
        <f t="shared" si="45"/>
        <v>1.4999999999999999E-2</v>
      </c>
      <c r="BO78" s="24">
        <f t="shared" ref="BO78" si="46">PRODUCT(BO77,$F$6)</f>
        <v>0</v>
      </c>
    </row>
    <row r="81" spans="1:69" ht="17.399999999999999">
      <c r="A81" s="27"/>
      <c r="B81" s="28" t="s">
        <v>26</v>
      </c>
      <c r="C81" s="29" t="s">
        <v>27</v>
      </c>
      <c r="D81" s="30">
        <f t="shared" ref="D81:BN81" si="47">D45</f>
        <v>72.72</v>
      </c>
      <c r="E81" s="30">
        <f t="shared" si="47"/>
        <v>76</v>
      </c>
      <c r="F81" s="30">
        <f t="shared" si="47"/>
        <v>84</v>
      </c>
      <c r="G81" s="30">
        <f t="shared" si="47"/>
        <v>568</v>
      </c>
      <c r="H81" s="30">
        <f t="shared" si="47"/>
        <v>1340</v>
      </c>
      <c r="I81" s="30">
        <f t="shared" si="47"/>
        <v>690</v>
      </c>
      <c r="J81" s="30">
        <f t="shared" si="47"/>
        <v>74.92</v>
      </c>
      <c r="K81" s="30">
        <f t="shared" si="47"/>
        <v>874.38</v>
      </c>
      <c r="L81" s="30">
        <f t="shared" si="47"/>
        <v>210.89</v>
      </c>
      <c r="M81" s="30">
        <f t="shared" si="47"/>
        <v>609</v>
      </c>
      <c r="N81" s="30">
        <f t="shared" si="47"/>
        <v>104.38</v>
      </c>
      <c r="O81" s="30">
        <f t="shared" si="47"/>
        <v>320.32</v>
      </c>
      <c r="P81" s="30">
        <f t="shared" si="47"/>
        <v>373.68</v>
      </c>
      <c r="Q81" s="30">
        <f t="shared" si="47"/>
        <v>380</v>
      </c>
      <c r="R81" s="30">
        <f t="shared" si="47"/>
        <v>0</v>
      </c>
      <c r="S81" s="30">
        <f>S45</f>
        <v>0</v>
      </c>
      <c r="T81" s="30">
        <f>T45</f>
        <v>0</v>
      </c>
      <c r="U81" s="30">
        <f>U45</f>
        <v>812</v>
      </c>
      <c r="V81" s="30">
        <f>V45</f>
        <v>352.56</v>
      </c>
      <c r="W81" s="30">
        <f>W45</f>
        <v>83</v>
      </c>
      <c r="X81" s="30">
        <f t="shared" si="47"/>
        <v>9.1999999999999993</v>
      </c>
      <c r="Y81" s="30">
        <f t="shared" si="47"/>
        <v>0</v>
      </c>
      <c r="Z81" s="30">
        <f t="shared" si="47"/>
        <v>469</v>
      </c>
      <c r="AA81" s="30">
        <f t="shared" si="47"/>
        <v>363</v>
      </c>
      <c r="AB81" s="30">
        <f t="shared" si="47"/>
        <v>409</v>
      </c>
      <c r="AC81" s="30">
        <f t="shared" si="47"/>
        <v>249</v>
      </c>
      <c r="AD81" s="30">
        <f t="shared" si="47"/>
        <v>119</v>
      </c>
      <c r="AE81" s="30">
        <f t="shared" si="47"/>
        <v>438</v>
      </c>
      <c r="AF81" s="30">
        <f t="shared" si="47"/>
        <v>159</v>
      </c>
      <c r="AG81" s="30">
        <f t="shared" si="47"/>
        <v>218.18</v>
      </c>
      <c r="AH81" s="30">
        <f t="shared" si="47"/>
        <v>77.290000000000006</v>
      </c>
      <c r="AI81" s="30">
        <f t="shared" si="47"/>
        <v>56.5</v>
      </c>
      <c r="AJ81" s="30">
        <f t="shared" si="47"/>
        <v>42.5</v>
      </c>
      <c r="AK81" s="30">
        <f t="shared" si="47"/>
        <v>240</v>
      </c>
      <c r="AL81" s="30">
        <f t="shared" si="47"/>
        <v>295</v>
      </c>
      <c r="AM81" s="30">
        <f t="shared" si="47"/>
        <v>337.5</v>
      </c>
      <c r="AN81" s="30">
        <f t="shared" si="47"/>
        <v>298.67</v>
      </c>
      <c r="AO81" s="30">
        <f t="shared" si="47"/>
        <v>0</v>
      </c>
      <c r="AP81" s="30">
        <f t="shared" si="47"/>
        <v>205.75</v>
      </c>
      <c r="AQ81" s="30">
        <f t="shared" si="47"/>
        <v>68.75</v>
      </c>
      <c r="AR81" s="30">
        <f t="shared" si="47"/>
        <v>62</v>
      </c>
      <c r="AS81" s="30">
        <f t="shared" si="47"/>
        <v>72.67</v>
      </c>
      <c r="AT81" s="30">
        <f t="shared" si="47"/>
        <v>62.29</v>
      </c>
      <c r="AU81" s="30">
        <f t="shared" si="47"/>
        <v>70.709999999999994</v>
      </c>
      <c r="AV81" s="30">
        <f t="shared" si="47"/>
        <v>48.75</v>
      </c>
      <c r="AW81" s="30">
        <f t="shared" si="47"/>
        <v>72.86</v>
      </c>
      <c r="AX81" s="30">
        <f t="shared" si="47"/>
        <v>64.67</v>
      </c>
      <c r="AY81" s="30">
        <f t="shared" si="47"/>
        <v>56.67</v>
      </c>
      <c r="AZ81" s="30">
        <f t="shared" si="47"/>
        <v>130.66999999999999</v>
      </c>
      <c r="BA81" s="30">
        <f t="shared" si="47"/>
        <v>304</v>
      </c>
      <c r="BB81" s="30">
        <f t="shared" si="47"/>
        <v>432</v>
      </c>
      <c r="BC81" s="30">
        <f t="shared" si="47"/>
        <v>532</v>
      </c>
      <c r="BD81" s="30">
        <f t="shared" si="47"/>
        <v>249</v>
      </c>
      <c r="BE81" s="30">
        <f t="shared" si="47"/>
        <v>399</v>
      </c>
      <c r="BF81" s="30">
        <f t="shared" si="47"/>
        <v>0</v>
      </c>
      <c r="BG81" s="30">
        <f t="shared" si="47"/>
        <v>31</v>
      </c>
      <c r="BH81" s="30">
        <f t="shared" si="47"/>
        <v>43</v>
      </c>
      <c r="BI81" s="30">
        <f t="shared" si="47"/>
        <v>37</v>
      </c>
      <c r="BJ81" s="30">
        <f t="shared" si="47"/>
        <v>25</v>
      </c>
      <c r="BK81" s="30">
        <f t="shared" si="47"/>
        <v>59</v>
      </c>
      <c r="BL81" s="30">
        <f t="shared" si="47"/>
        <v>299</v>
      </c>
      <c r="BM81" s="30">
        <f t="shared" si="47"/>
        <v>132.22</v>
      </c>
      <c r="BN81" s="30">
        <f t="shared" si="47"/>
        <v>20.8</v>
      </c>
      <c r="BO81" s="30">
        <f t="shared" ref="BO81" si="48">BO45</f>
        <v>0</v>
      </c>
    </row>
    <row r="82" spans="1:69" ht="17.399999999999999">
      <c r="B82" s="21" t="s">
        <v>28</v>
      </c>
      <c r="C82" s="22" t="s">
        <v>27</v>
      </c>
      <c r="D82" s="23">
        <f t="shared" ref="D82:BN82" si="49">D81/1000</f>
        <v>7.2719999999999993E-2</v>
      </c>
      <c r="E82" s="23">
        <f t="shared" si="49"/>
        <v>7.5999999999999998E-2</v>
      </c>
      <c r="F82" s="23">
        <f t="shared" si="49"/>
        <v>8.4000000000000005E-2</v>
      </c>
      <c r="G82" s="23">
        <f t="shared" si="49"/>
        <v>0.56799999999999995</v>
      </c>
      <c r="H82" s="23">
        <f t="shared" si="49"/>
        <v>1.34</v>
      </c>
      <c r="I82" s="23">
        <f t="shared" si="49"/>
        <v>0.69</v>
      </c>
      <c r="J82" s="23">
        <f t="shared" si="49"/>
        <v>7.492E-2</v>
      </c>
      <c r="K82" s="23">
        <f t="shared" si="49"/>
        <v>0.87438000000000005</v>
      </c>
      <c r="L82" s="23">
        <f t="shared" si="49"/>
        <v>0.21088999999999999</v>
      </c>
      <c r="M82" s="23">
        <f t="shared" si="49"/>
        <v>0.60899999999999999</v>
      </c>
      <c r="N82" s="23">
        <f t="shared" si="49"/>
        <v>0.10438</v>
      </c>
      <c r="O82" s="23">
        <f t="shared" si="49"/>
        <v>0.32031999999999999</v>
      </c>
      <c r="P82" s="23">
        <f t="shared" si="49"/>
        <v>0.37368000000000001</v>
      </c>
      <c r="Q82" s="23">
        <f t="shared" si="49"/>
        <v>0.38</v>
      </c>
      <c r="R82" s="23">
        <f t="shared" si="49"/>
        <v>0</v>
      </c>
      <c r="S82" s="23">
        <f>S81/1000</f>
        <v>0</v>
      </c>
      <c r="T82" s="23">
        <f>T81/1000</f>
        <v>0</v>
      </c>
      <c r="U82" s="23">
        <f>U81/1000</f>
        <v>0.81200000000000006</v>
      </c>
      <c r="V82" s="23">
        <f>V81/1000</f>
        <v>0.35255999999999998</v>
      </c>
      <c r="W82" s="23">
        <f>W81/1000</f>
        <v>8.3000000000000004E-2</v>
      </c>
      <c r="X82" s="23">
        <f t="shared" si="49"/>
        <v>9.1999999999999998E-3</v>
      </c>
      <c r="Y82" s="23">
        <f t="shared" si="49"/>
        <v>0</v>
      </c>
      <c r="Z82" s="23">
        <f t="shared" si="49"/>
        <v>0.46899999999999997</v>
      </c>
      <c r="AA82" s="23">
        <f t="shared" si="49"/>
        <v>0.36299999999999999</v>
      </c>
      <c r="AB82" s="23">
        <f t="shared" si="49"/>
        <v>0.40899999999999997</v>
      </c>
      <c r="AC82" s="23">
        <f t="shared" si="49"/>
        <v>0.249</v>
      </c>
      <c r="AD82" s="23">
        <f t="shared" si="49"/>
        <v>0.11899999999999999</v>
      </c>
      <c r="AE82" s="23">
        <f t="shared" si="49"/>
        <v>0.438</v>
      </c>
      <c r="AF82" s="23">
        <f t="shared" si="49"/>
        <v>0.159</v>
      </c>
      <c r="AG82" s="23">
        <f t="shared" si="49"/>
        <v>0.21818000000000001</v>
      </c>
      <c r="AH82" s="23">
        <f t="shared" si="49"/>
        <v>7.7290000000000011E-2</v>
      </c>
      <c r="AI82" s="23">
        <f t="shared" si="49"/>
        <v>5.6500000000000002E-2</v>
      </c>
      <c r="AJ82" s="23">
        <f t="shared" si="49"/>
        <v>4.2500000000000003E-2</v>
      </c>
      <c r="AK82" s="23">
        <f t="shared" si="49"/>
        <v>0.24</v>
      </c>
      <c r="AL82" s="23">
        <f t="shared" si="49"/>
        <v>0.29499999999999998</v>
      </c>
      <c r="AM82" s="23">
        <f t="shared" si="49"/>
        <v>0.33750000000000002</v>
      </c>
      <c r="AN82" s="23">
        <f t="shared" si="49"/>
        <v>0.29866999999999999</v>
      </c>
      <c r="AO82" s="23">
        <f t="shared" si="49"/>
        <v>0</v>
      </c>
      <c r="AP82" s="23">
        <f t="shared" si="49"/>
        <v>0.20574999999999999</v>
      </c>
      <c r="AQ82" s="23">
        <f t="shared" si="49"/>
        <v>6.8750000000000006E-2</v>
      </c>
      <c r="AR82" s="23">
        <f t="shared" si="49"/>
        <v>6.2E-2</v>
      </c>
      <c r="AS82" s="23">
        <f t="shared" si="49"/>
        <v>7.2669999999999998E-2</v>
      </c>
      <c r="AT82" s="23">
        <f t="shared" si="49"/>
        <v>6.2289999999999998E-2</v>
      </c>
      <c r="AU82" s="23">
        <f t="shared" si="49"/>
        <v>7.0709999999999995E-2</v>
      </c>
      <c r="AV82" s="23">
        <f t="shared" si="49"/>
        <v>4.8750000000000002E-2</v>
      </c>
      <c r="AW82" s="23">
        <f t="shared" si="49"/>
        <v>7.2859999999999994E-2</v>
      </c>
      <c r="AX82" s="23">
        <f t="shared" si="49"/>
        <v>6.4670000000000005E-2</v>
      </c>
      <c r="AY82" s="23">
        <f t="shared" si="49"/>
        <v>5.6670000000000005E-2</v>
      </c>
      <c r="AZ82" s="23">
        <f t="shared" si="49"/>
        <v>0.13066999999999998</v>
      </c>
      <c r="BA82" s="23">
        <f t="shared" si="49"/>
        <v>0.30399999999999999</v>
      </c>
      <c r="BB82" s="23">
        <f t="shared" si="49"/>
        <v>0.432</v>
      </c>
      <c r="BC82" s="23">
        <f t="shared" si="49"/>
        <v>0.53200000000000003</v>
      </c>
      <c r="BD82" s="23">
        <f t="shared" si="49"/>
        <v>0.249</v>
      </c>
      <c r="BE82" s="23">
        <f t="shared" si="49"/>
        <v>0.39900000000000002</v>
      </c>
      <c r="BF82" s="23">
        <f t="shared" si="49"/>
        <v>0</v>
      </c>
      <c r="BG82" s="23">
        <f t="shared" si="49"/>
        <v>3.1E-2</v>
      </c>
      <c r="BH82" s="23">
        <f t="shared" si="49"/>
        <v>4.2999999999999997E-2</v>
      </c>
      <c r="BI82" s="23">
        <f t="shared" si="49"/>
        <v>3.6999999999999998E-2</v>
      </c>
      <c r="BJ82" s="23">
        <f t="shared" si="49"/>
        <v>2.5000000000000001E-2</v>
      </c>
      <c r="BK82" s="23">
        <f t="shared" si="49"/>
        <v>5.8999999999999997E-2</v>
      </c>
      <c r="BL82" s="23">
        <f t="shared" si="49"/>
        <v>0.29899999999999999</v>
      </c>
      <c r="BM82" s="23">
        <f t="shared" si="49"/>
        <v>0.13222</v>
      </c>
      <c r="BN82" s="23">
        <f t="shared" si="49"/>
        <v>2.0799999999999999E-2</v>
      </c>
      <c r="BO82" s="23">
        <f t="shared" ref="BO82" si="50">BO81/1000</f>
        <v>0</v>
      </c>
    </row>
    <row r="83" spans="1:69" ht="17.399999999999999">
      <c r="A83" s="31"/>
      <c r="B83" s="32" t="s">
        <v>29</v>
      </c>
      <c r="C83" s="87"/>
      <c r="D83" s="33">
        <f t="shared" ref="D83:BN83" si="51">D78*D81</f>
        <v>7.6356000000000002</v>
      </c>
      <c r="E83" s="33">
        <f t="shared" si="51"/>
        <v>11.4</v>
      </c>
      <c r="F83" s="33">
        <f t="shared" si="51"/>
        <v>0</v>
      </c>
      <c r="G83" s="33">
        <f t="shared" si="51"/>
        <v>0</v>
      </c>
      <c r="H83" s="33">
        <f t="shared" si="51"/>
        <v>0</v>
      </c>
      <c r="I83" s="33">
        <f t="shared" si="51"/>
        <v>0</v>
      </c>
      <c r="J83" s="33">
        <f t="shared" si="51"/>
        <v>0</v>
      </c>
      <c r="K83" s="33">
        <f t="shared" si="51"/>
        <v>21.859500000000001</v>
      </c>
      <c r="L83" s="33">
        <f t="shared" si="51"/>
        <v>7.3811499999999999</v>
      </c>
      <c r="M83" s="33">
        <f t="shared" si="51"/>
        <v>0</v>
      </c>
      <c r="N83" s="33">
        <f t="shared" si="51"/>
        <v>0</v>
      </c>
      <c r="O83" s="33">
        <f t="shared" si="51"/>
        <v>0</v>
      </c>
      <c r="P83" s="33">
        <f t="shared" si="51"/>
        <v>0</v>
      </c>
      <c r="Q83" s="33">
        <f t="shared" si="51"/>
        <v>0</v>
      </c>
      <c r="R83" s="33">
        <f t="shared" si="51"/>
        <v>0</v>
      </c>
      <c r="S83" s="33">
        <f>S78*S81</f>
        <v>0</v>
      </c>
      <c r="T83" s="33">
        <f>T78*T81</f>
        <v>0</v>
      </c>
      <c r="U83" s="33">
        <f>U78*U81</f>
        <v>0</v>
      </c>
      <c r="V83" s="33">
        <f>V78*V81</f>
        <v>0</v>
      </c>
      <c r="W83" s="33">
        <f>W78*W81</f>
        <v>0</v>
      </c>
      <c r="X83" s="33">
        <f t="shared" si="51"/>
        <v>0</v>
      </c>
      <c r="Y83" s="33">
        <f t="shared" si="51"/>
        <v>0</v>
      </c>
      <c r="Z83" s="33">
        <f t="shared" si="51"/>
        <v>0</v>
      </c>
      <c r="AA83" s="33">
        <f t="shared" si="51"/>
        <v>0</v>
      </c>
      <c r="AB83" s="33">
        <f t="shared" si="51"/>
        <v>0</v>
      </c>
      <c r="AC83" s="33">
        <f t="shared" si="51"/>
        <v>0</v>
      </c>
      <c r="AD83" s="33">
        <f t="shared" si="51"/>
        <v>0</v>
      </c>
      <c r="AE83" s="33">
        <f t="shared" si="51"/>
        <v>0</v>
      </c>
      <c r="AF83" s="33">
        <f t="shared" si="51"/>
        <v>0</v>
      </c>
      <c r="AG83" s="33">
        <f t="shared" si="51"/>
        <v>0</v>
      </c>
      <c r="AH83" s="33">
        <f t="shared" si="51"/>
        <v>65.696500000000015</v>
      </c>
      <c r="AI83" s="33">
        <f t="shared" si="51"/>
        <v>0</v>
      </c>
      <c r="AJ83" s="33">
        <f t="shared" si="51"/>
        <v>0.19124999999999998</v>
      </c>
      <c r="AK83" s="33">
        <f t="shared" si="51"/>
        <v>0</v>
      </c>
      <c r="AL83" s="33">
        <f t="shared" si="51"/>
        <v>0</v>
      </c>
      <c r="AM83" s="33">
        <f t="shared" si="51"/>
        <v>0</v>
      </c>
      <c r="AN83" s="33">
        <f t="shared" si="51"/>
        <v>0</v>
      </c>
      <c r="AO83" s="33">
        <f t="shared" si="51"/>
        <v>0</v>
      </c>
      <c r="AP83" s="33">
        <f t="shared" si="51"/>
        <v>0</v>
      </c>
      <c r="AQ83" s="33">
        <f t="shared" si="51"/>
        <v>0</v>
      </c>
      <c r="AR83" s="33">
        <f t="shared" si="51"/>
        <v>0</v>
      </c>
      <c r="AS83" s="33">
        <f t="shared" si="51"/>
        <v>10.900499999999999</v>
      </c>
      <c r="AT83" s="33">
        <f t="shared" si="51"/>
        <v>0</v>
      </c>
      <c r="AU83" s="33">
        <f t="shared" si="51"/>
        <v>0</v>
      </c>
      <c r="AV83" s="33">
        <f t="shared" si="51"/>
        <v>0</v>
      </c>
      <c r="AW83" s="33">
        <f t="shared" si="51"/>
        <v>0</v>
      </c>
      <c r="AX83" s="33">
        <f t="shared" si="51"/>
        <v>0</v>
      </c>
      <c r="AY83" s="33">
        <f t="shared" si="51"/>
        <v>0</v>
      </c>
      <c r="AZ83" s="33">
        <f t="shared" si="51"/>
        <v>0</v>
      </c>
      <c r="BA83" s="33">
        <f t="shared" si="51"/>
        <v>33.44</v>
      </c>
      <c r="BB83" s="33">
        <f t="shared" si="51"/>
        <v>75.600000000000009</v>
      </c>
      <c r="BC83" s="33">
        <f t="shared" si="51"/>
        <v>0</v>
      </c>
      <c r="BD83" s="33">
        <f t="shared" si="51"/>
        <v>0</v>
      </c>
      <c r="BE83" s="33">
        <f t="shared" si="51"/>
        <v>0</v>
      </c>
      <c r="BF83" s="33">
        <f t="shared" si="51"/>
        <v>0</v>
      </c>
      <c r="BG83" s="33">
        <f t="shared" si="51"/>
        <v>4.96</v>
      </c>
      <c r="BH83" s="33">
        <f t="shared" si="51"/>
        <v>3.6550000000000002</v>
      </c>
      <c r="BI83" s="33">
        <f t="shared" si="51"/>
        <v>2.4050000000000002</v>
      </c>
      <c r="BJ83" s="33">
        <f t="shared" si="51"/>
        <v>5</v>
      </c>
      <c r="BK83" s="33">
        <f t="shared" si="51"/>
        <v>0</v>
      </c>
      <c r="BL83" s="33">
        <f t="shared" si="51"/>
        <v>10.465000000000002</v>
      </c>
      <c r="BM83" s="33">
        <f t="shared" si="51"/>
        <v>2.6444000000000001</v>
      </c>
      <c r="BN83" s="33">
        <f t="shared" si="51"/>
        <v>0.312</v>
      </c>
      <c r="BO83" s="33">
        <f t="shared" ref="BO83" si="52">BO78*BO81</f>
        <v>0</v>
      </c>
      <c r="BP83" s="34">
        <f>SUM(D83:BN83)</f>
        <v>263.54590000000007</v>
      </c>
      <c r="BQ83" s="35">
        <f>BP83/$C$9</f>
        <v>52.709180000000018</v>
      </c>
    </row>
    <row r="84" spans="1:69" ht="17.399999999999999">
      <c r="A84" s="31"/>
      <c r="B84" s="32" t="s">
        <v>30</v>
      </c>
      <c r="C84" s="87"/>
      <c r="D84" s="33">
        <f t="shared" ref="D84:BN84" si="53">D78*D81</f>
        <v>7.6356000000000002</v>
      </c>
      <c r="E84" s="33">
        <f t="shared" si="53"/>
        <v>11.4</v>
      </c>
      <c r="F84" s="33">
        <f t="shared" si="53"/>
        <v>0</v>
      </c>
      <c r="G84" s="33">
        <f t="shared" si="53"/>
        <v>0</v>
      </c>
      <c r="H84" s="33">
        <f t="shared" si="53"/>
        <v>0</v>
      </c>
      <c r="I84" s="33">
        <f t="shared" si="53"/>
        <v>0</v>
      </c>
      <c r="J84" s="33">
        <f t="shared" si="53"/>
        <v>0</v>
      </c>
      <c r="K84" s="33">
        <f t="shared" si="53"/>
        <v>21.859500000000001</v>
      </c>
      <c r="L84" s="33">
        <f t="shared" si="53"/>
        <v>7.3811499999999999</v>
      </c>
      <c r="M84" s="33">
        <f t="shared" si="53"/>
        <v>0</v>
      </c>
      <c r="N84" s="33">
        <f t="shared" si="53"/>
        <v>0</v>
      </c>
      <c r="O84" s="33">
        <f t="shared" si="53"/>
        <v>0</v>
      </c>
      <c r="P84" s="33">
        <f t="shared" si="53"/>
        <v>0</v>
      </c>
      <c r="Q84" s="33">
        <f t="shared" si="53"/>
        <v>0</v>
      </c>
      <c r="R84" s="33">
        <f t="shared" si="53"/>
        <v>0</v>
      </c>
      <c r="S84" s="33">
        <f>S78*S81</f>
        <v>0</v>
      </c>
      <c r="T84" s="33">
        <f>T78*T81</f>
        <v>0</v>
      </c>
      <c r="U84" s="33">
        <f>U78*U81</f>
        <v>0</v>
      </c>
      <c r="V84" s="33">
        <f>V78*V81</f>
        <v>0</v>
      </c>
      <c r="W84" s="33">
        <f>W78*W81</f>
        <v>0</v>
      </c>
      <c r="X84" s="33">
        <f t="shared" si="53"/>
        <v>0</v>
      </c>
      <c r="Y84" s="33">
        <f t="shared" si="53"/>
        <v>0</v>
      </c>
      <c r="Z84" s="33">
        <f t="shared" si="53"/>
        <v>0</v>
      </c>
      <c r="AA84" s="33">
        <f t="shared" si="53"/>
        <v>0</v>
      </c>
      <c r="AB84" s="33">
        <f t="shared" si="53"/>
        <v>0</v>
      </c>
      <c r="AC84" s="33">
        <f t="shared" si="53"/>
        <v>0</v>
      </c>
      <c r="AD84" s="33">
        <f t="shared" si="53"/>
        <v>0</v>
      </c>
      <c r="AE84" s="33">
        <f t="shared" si="53"/>
        <v>0</v>
      </c>
      <c r="AF84" s="33">
        <f t="shared" si="53"/>
        <v>0</v>
      </c>
      <c r="AG84" s="33">
        <f t="shared" si="53"/>
        <v>0</v>
      </c>
      <c r="AH84" s="33">
        <f t="shared" si="53"/>
        <v>65.696500000000015</v>
      </c>
      <c r="AI84" s="33">
        <f t="shared" si="53"/>
        <v>0</v>
      </c>
      <c r="AJ84" s="33">
        <f t="shared" si="53"/>
        <v>0.19124999999999998</v>
      </c>
      <c r="AK84" s="33">
        <f t="shared" si="53"/>
        <v>0</v>
      </c>
      <c r="AL84" s="33">
        <f t="shared" si="53"/>
        <v>0</v>
      </c>
      <c r="AM84" s="33">
        <f t="shared" si="53"/>
        <v>0</v>
      </c>
      <c r="AN84" s="33">
        <f t="shared" si="53"/>
        <v>0</v>
      </c>
      <c r="AO84" s="33">
        <f t="shared" si="53"/>
        <v>0</v>
      </c>
      <c r="AP84" s="33">
        <f t="shared" si="53"/>
        <v>0</v>
      </c>
      <c r="AQ84" s="33">
        <f t="shared" si="53"/>
        <v>0</v>
      </c>
      <c r="AR84" s="33">
        <f t="shared" si="53"/>
        <v>0</v>
      </c>
      <c r="AS84" s="33">
        <f t="shared" si="53"/>
        <v>10.900499999999999</v>
      </c>
      <c r="AT84" s="33">
        <f t="shared" si="53"/>
        <v>0</v>
      </c>
      <c r="AU84" s="33">
        <f t="shared" si="53"/>
        <v>0</v>
      </c>
      <c r="AV84" s="33">
        <f t="shared" si="53"/>
        <v>0</v>
      </c>
      <c r="AW84" s="33">
        <f t="shared" si="53"/>
        <v>0</v>
      </c>
      <c r="AX84" s="33">
        <f t="shared" si="53"/>
        <v>0</v>
      </c>
      <c r="AY84" s="33">
        <f t="shared" si="53"/>
        <v>0</v>
      </c>
      <c r="AZ84" s="33">
        <f t="shared" si="53"/>
        <v>0</v>
      </c>
      <c r="BA84" s="33">
        <f t="shared" si="53"/>
        <v>33.44</v>
      </c>
      <c r="BB84" s="33">
        <f t="shared" si="53"/>
        <v>75.600000000000009</v>
      </c>
      <c r="BC84" s="33">
        <f t="shared" si="53"/>
        <v>0</v>
      </c>
      <c r="BD84" s="33">
        <f t="shared" si="53"/>
        <v>0</v>
      </c>
      <c r="BE84" s="33">
        <f t="shared" si="53"/>
        <v>0</v>
      </c>
      <c r="BF84" s="33">
        <f t="shared" si="53"/>
        <v>0</v>
      </c>
      <c r="BG84" s="33">
        <f t="shared" si="53"/>
        <v>4.96</v>
      </c>
      <c r="BH84" s="33">
        <f t="shared" si="53"/>
        <v>3.6550000000000002</v>
      </c>
      <c r="BI84" s="33">
        <f t="shared" si="53"/>
        <v>2.4050000000000002</v>
      </c>
      <c r="BJ84" s="33">
        <f t="shared" si="53"/>
        <v>5</v>
      </c>
      <c r="BK84" s="33">
        <f t="shared" si="53"/>
        <v>0</v>
      </c>
      <c r="BL84" s="33">
        <f t="shared" si="53"/>
        <v>10.465000000000002</v>
      </c>
      <c r="BM84" s="33">
        <f t="shared" si="53"/>
        <v>2.6444000000000001</v>
      </c>
      <c r="BN84" s="33">
        <f t="shared" si="53"/>
        <v>0.312</v>
      </c>
      <c r="BO84" s="33">
        <f t="shared" ref="BO84" si="54">BO78*BO81</f>
        <v>0</v>
      </c>
      <c r="BP84" s="34">
        <f>SUM(D84:BN84)</f>
        <v>263.54590000000007</v>
      </c>
      <c r="BQ84" s="35">
        <f>BP84/$C$9</f>
        <v>52.709180000000018</v>
      </c>
    </row>
    <row r="86" spans="1:69">
      <c r="AH86" s="2"/>
    </row>
    <row r="87" spans="1:69" ht="15" customHeight="1">
      <c r="A87" s="89"/>
      <c r="B87" s="4" t="s">
        <v>3</v>
      </c>
      <c r="C87" s="91" t="s">
        <v>4</v>
      </c>
      <c r="D87" s="88" t="str">
        <f t="shared" ref="D87:BN87" si="55">D53</f>
        <v>Хлеб пшеничный</v>
      </c>
      <c r="E87" s="88" t="str">
        <f t="shared" si="55"/>
        <v>Хлеб ржано-пшеничный</v>
      </c>
      <c r="F87" s="88" t="str">
        <f t="shared" si="55"/>
        <v>Сахар</v>
      </c>
      <c r="G87" s="88" t="str">
        <f t="shared" si="55"/>
        <v>Чай</v>
      </c>
      <c r="H87" s="88" t="str">
        <f t="shared" si="55"/>
        <v>Какао</v>
      </c>
      <c r="I87" s="88" t="str">
        <f t="shared" si="55"/>
        <v>Кофейный напиток</v>
      </c>
      <c r="J87" s="88" t="str">
        <f t="shared" si="55"/>
        <v>Молоко 2,5%</v>
      </c>
      <c r="K87" s="88" t="str">
        <f t="shared" si="55"/>
        <v>Масло сливочное</v>
      </c>
      <c r="L87" s="88" t="str">
        <f t="shared" si="55"/>
        <v>Сметана 15%</v>
      </c>
      <c r="M87" s="88" t="str">
        <f t="shared" si="55"/>
        <v>Молоко сухое</v>
      </c>
      <c r="N87" s="88" t="str">
        <f t="shared" si="55"/>
        <v>Снежок 2,5 %</v>
      </c>
      <c r="O87" s="88" t="str">
        <f t="shared" si="55"/>
        <v>Творог 5%</v>
      </c>
      <c r="P87" s="88" t="str">
        <f t="shared" si="55"/>
        <v>Молоко сгущенное</v>
      </c>
      <c r="Q87" s="88" t="str">
        <f t="shared" si="55"/>
        <v xml:space="preserve">Джем Сава </v>
      </c>
      <c r="R87" s="88" t="str">
        <f t="shared" si="55"/>
        <v>Сыр</v>
      </c>
      <c r="S87" s="88" t="str">
        <f>S53</f>
        <v>Зеленый горошек</v>
      </c>
      <c r="T87" s="88" t="str">
        <f>T53</f>
        <v>Кукуруза консервирован.</v>
      </c>
      <c r="U87" s="88" t="str">
        <f>U53</f>
        <v>Консервы рыбные</v>
      </c>
      <c r="V87" s="88" t="str">
        <f>V53</f>
        <v>Огурцы консервирован.</v>
      </c>
      <c r="W87" s="88" t="str">
        <f>W53</f>
        <v>Огурцы свежие</v>
      </c>
      <c r="X87" s="88" t="str">
        <f t="shared" si="55"/>
        <v>Яйцо</v>
      </c>
      <c r="Y87" s="88" t="str">
        <f t="shared" si="55"/>
        <v>Икра кабачковая</v>
      </c>
      <c r="Z87" s="88" t="str">
        <f t="shared" si="55"/>
        <v>Изюм</v>
      </c>
      <c r="AA87" s="88" t="str">
        <f t="shared" si="55"/>
        <v>Курага</v>
      </c>
      <c r="AB87" s="88" t="str">
        <f t="shared" si="55"/>
        <v>Чернослив</v>
      </c>
      <c r="AC87" s="88" t="str">
        <f t="shared" si="55"/>
        <v>Шиповник</v>
      </c>
      <c r="AD87" s="88" t="str">
        <f t="shared" si="55"/>
        <v>Сухофрукты</v>
      </c>
      <c r="AE87" s="88" t="str">
        <f t="shared" si="55"/>
        <v>Ягода свежемороженная</v>
      </c>
      <c r="AF87" s="88" t="str">
        <f t="shared" si="55"/>
        <v>Лимон</v>
      </c>
      <c r="AG87" s="88" t="str">
        <f t="shared" si="55"/>
        <v>Кисель</v>
      </c>
      <c r="AH87" s="88" t="str">
        <f t="shared" si="55"/>
        <v xml:space="preserve">Сок </v>
      </c>
      <c r="AI87" s="88" t="str">
        <f t="shared" si="55"/>
        <v>Макаронные изделия</v>
      </c>
      <c r="AJ87" s="88" t="str">
        <f t="shared" si="55"/>
        <v>Мука</v>
      </c>
      <c r="AK87" s="88" t="str">
        <f t="shared" si="55"/>
        <v>Дрожжи</v>
      </c>
      <c r="AL87" s="88" t="str">
        <f t="shared" si="55"/>
        <v>Печенье</v>
      </c>
      <c r="AM87" s="88" t="str">
        <f t="shared" si="55"/>
        <v>Пряники</v>
      </c>
      <c r="AN87" s="88" t="str">
        <f t="shared" si="55"/>
        <v>Вафли</v>
      </c>
      <c r="AO87" s="88" t="str">
        <f t="shared" si="55"/>
        <v>Конфеты</v>
      </c>
      <c r="AP87" s="88" t="str">
        <f t="shared" si="55"/>
        <v>Повидло Сава</v>
      </c>
      <c r="AQ87" s="88" t="str">
        <f t="shared" si="55"/>
        <v>Крупа геркулес</v>
      </c>
      <c r="AR87" s="88" t="str">
        <f t="shared" si="55"/>
        <v>Крупа горох</v>
      </c>
      <c r="AS87" s="88" t="str">
        <f t="shared" si="55"/>
        <v>Крупа гречневая</v>
      </c>
      <c r="AT87" s="88" t="str">
        <f t="shared" si="55"/>
        <v>Крупа кукурузная</v>
      </c>
      <c r="AU87" s="88" t="str">
        <f t="shared" si="55"/>
        <v>Крупа манная</v>
      </c>
      <c r="AV87" s="88" t="str">
        <f t="shared" si="55"/>
        <v>Крупа перловая</v>
      </c>
      <c r="AW87" s="88" t="str">
        <f t="shared" si="55"/>
        <v>Крупа пшеничная</v>
      </c>
      <c r="AX87" s="88" t="str">
        <f t="shared" si="55"/>
        <v>Крупа пшено</v>
      </c>
      <c r="AY87" s="88" t="str">
        <f t="shared" si="55"/>
        <v>Крупа ячневая</v>
      </c>
      <c r="AZ87" s="88" t="str">
        <f t="shared" si="55"/>
        <v>Рис</v>
      </c>
      <c r="BA87" s="88" t="str">
        <f t="shared" si="55"/>
        <v>Цыпленок бройлер</v>
      </c>
      <c r="BB87" s="88" t="str">
        <f t="shared" si="55"/>
        <v>Филе куриное</v>
      </c>
      <c r="BC87" s="88" t="str">
        <f t="shared" si="55"/>
        <v>Фарш говяжий</v>
      </c>
      <c r="BD87" s="88" t="str">
        <f t="shared" si="55"/>
        <v>Печень куриная</v>
      </c>
      <c r="BE87" s="88" t="str">
        <f t="shared" si="55"/>
        <v>Филе минтая</v>
      </c>
      <c r="BF87" s="88" t="str">
        <f t="shared" si="55"/>
        <v>Филе сельди слабосол.</v>
      </c>
      <c r="BG87" s="88" t="str">
        <f t="shared" si="55"/>
        <v>Картофель</v>
      </c>
      <c r="BH87" s="88" t="str">
        <f t="shared" si="55"/>
        <v>Морковь</v>
      </c>
      <c r="BI87" s="88" t="str">
        <f t="shared" si="55"/>
        <v>Лук</v>
      </c>
      <c r="BJ87" s="88" t="str">
        <f t="shared" si="55"/>
        <v>Капуста</v>
      </c>
      <c r="BK87" s="88" t="str">
        <f t="shared" si="55"/>
        <v>Свекла</v>
      </c>
      <c r="BL87" s="88" t="str">
        <f t="shared" si="55"/>
        <v>Томатная паста</v>
      </c>
      <c r="BM87" s="88" t="str">
        <f t="shared" si="55"/>
        <v>Масло растительное</v>
      </c>
      <c r="BN87" s="88" t="str">
        <f t="shared" si="55"/>
        <v>Соль</v>
      </c>
      <c r="BO87" s="88" t="str">
        <f t="shared" ref="BO87" si="56">BO53</f>
        <v>Аскорбиновая кислота</v>
      </c>
      <c r="BP87" s="82" t="s">
        <v>5</v>
      </c>
      <c r="BQ87" s="82" t="s">
        <v>6</v>
      </c>
    </row>
    <row r="88" spans="1:69" ht="36" customHeight="1">
      <c r="A88" s="90"/>
      <c r="B88" s="5" t="s">
        <v>7</v>
      </c>
      <c r="C88" s="92"/>
      <c r="D88" s="88"/>
      <c r="E88" s="88"/>
      <c r="F88" s="88"/>
      <c r="G88" s="88"/>
      <c r="H88" s="88"/>
      <c r="I88" s="88"/>
      <c r="J88" s="88"/>
      <c r="K88" s="88"/>
      <c r="L88" s="88"/>
      <c r="M88" s="88"/>
      <c r="N88" s="88"/>
      <c r="O88" s="88"/>
      <c r="P88" s="88"/>
      <c r="Q88" s="88"/>
      <c r="R88" s="88"/>
      <c r="S88" s="88"/>
      <c r="T88" s="88"/>
      <c r="U88" s="88"/>
      <c r="V88" s="88"/>
      <c r="W88" s="88"/>
      <c r="X88" s="88"/>
      <c r="Y88" s="88"/>
      <c r="Z88" s="88"/>
      <c r="AA88" s="88"/>
      <c r="AB88" s="88"/>
      <c r="AC88" s="88"/>
      <c r="AD88" s="88"/>
      <c r="AE88" s="88"/>
      <c r="AF88" s="88"/>
      <c r="AG88" s="88"/>
      <c r="AH88" s="88"/>
      <c r="AI88" s="88"/>
      <c r="AJ88" s="88"/>
      <c r="AK88" s="88"/>
      <c r="AL88" s="88"/>
      <c r="AM88" s="88"/>
      <c r="AN88" s="88"/>
      <c r="AO88" s="88"/>
      <c r="AP88" s="88"/>
      <c r="AQ88" s="88"/>
      <c r="AR88" s="88"/>
      <c r="AS88" s="88"/>
      <c r="AT88" s="88"/>
      <c r="AU88" s="88"/>
      <c r="AV88" s="88"/>
      <c r="AW88" s="88"/>
      <c r="AX88" s="88"/>
      <c r="AY88" s="88"/>
      <c r="AZ88" s="88"/>
      <c r="BA88" s="88"/>
      <c r="BB88" s="88"/>
      <c r="BC88" s="88"/>
      <c r="BD88" s="88"/>
      <c r="BE88" s="88"/>
      <c r="BF88" s="88"/>
      <c r="BG88" s="88"/>
      <c r="BH88" s="88"/>
      <c r="BI88" s="88"/>
      <c r="BJ88" s="88"/>
      <c r="BK88" s="88"/>
      <c r="BL88" s="88"/>
      <c r="BM88" s="88"/>
      <c r="BN88" s="88"/>
      <c r="BO88" s="88"/>
      <c r="BP88" s="82"/>
      <c r="BQ88" s="82"/>
    </row>
    <row r="89" spans="1:69">
      <c r="A89" s="83" t="s">
        <v>18</v>
      </c>
      <c r="B89" s="6" t="str">
        <f>B21</f>
        <v>Напиток из шиповника</v>
      </c>
      <c r="C89" s="84">
        <f>$F$6</f>
        <v>5</v>
      </c>
      <c r="D89" s="6">
        <f t="shared" ref="D89:BN93" si="57">D21</f>
        <v>0</v>
      </c>
      <c r="E89" s="6">
        <f t="shared" si="57"/>
        <v>0</v>
      </c>
      <c r="F89" s="6">
        <f t="shared" si="57"/>
        <v>8.0000000000000002E-3</v>
      </c>
      <c r="G89" s="6">
        <f t="shared" si="57"/>
        <v>0</v>
      </c>
      <c r="H89" s="6">
        <f t="shared" si="57"/>
        <v>0</v>
      </c>
      <c r="I89" s="6">
        <f t="shared" si="57"/>
        <v>0</v>
      </c>
      <c r="J89" s="6">
        <f t="shared" si="57"/>
        <v>0</v>
      </c>
      <c r="K89" s="6">
        <f t="shared" si="57"/>
        <v>0</v>
      </c>
      <c r="L89" s="6">
        <f t="shared" si="57"/>
        <v>0</v>
      </c>
      <c r="M89" s="6">
        <f t="shared" si="57"/>
        <v>0</v>
      </c>
      <c r="N89" s="6">
        <f t="shared" si="57"/>
        <v>0</v>
      </c>
      <c r="O89" s="6">
        <f t="shared" si="57"/>
        <v>0</v>
      </c>
      <c r="P89" s="6">
        <f t="shared" si="57"/>
        <v>0</v>
      </c>
      <c r="Q89" s="6">
        <f t="shared" si="57"/>
        <v>0</v>
      </c>
      <c r="R89" s="6">
        <f t="shared" si="57"/>
        <v>0</v>
      </c>
      <c r="S89" s="6">
        <f t="shared" si="57"/>
        <v>0</v>
      </c>
      <c r="T89" s="6">
        <f t="shared" si="57"/>
        <v>0</v>
      </c>
      <c r="U89" s="6">
        <f t="shared" si="57"/>
        <v>0</v>
      </c>
      <c r="V89" s="6">
        <f t="shared" si="57"/>
        <v>0</v>
      </c>
      <c r="W89" s="6">
        <f t="shared" si="57"/>
        <v>0</v>
      </c>
      <c r="X89" s="6">
        <f t="shared" si="57"/>
        <v>0</v>
      </c>
      <c r="Y89" s="6">
        <f t="shared" si="57"/>
        <v>0</v>
      </c>
      <c r="Z89" s="6">
        <f t="shared" si="57"/>
        <v>0</v>
      </c>
      <c r="AA89" s="6">
        <f t="shared" si="57"/>
        <v>0</v>
      </c>
      <c r="AB89" s="6">
        <f t="shared" si="57"/>
        <v>0</v>
      </c>
      <c r="AC89" s="6">
        <f t="shared" si="57"/>
        <v>0.01</v>
      </c>
      <c r="AD89" s="6">
        <f t="shared" si="57"/>
        <v>0</v>
      </c>
      <c r="AE89" s="6">
        <f t="shared" si="57"/>
        <v>0</v>
      </c>
      <c r="AF89" s="6">
        <f t="shared" si="57"/>
        <v>0</v>
      </c>
      <c r="AG89" s="6">
        <f t="shared" si="57"/>
        <v>0</v>
      </c>
      <c r="AH89" s="6">
        <f t="shared" si="57"/>
        <v>0</v>
      </c>
      <c r="AI89" s="6">
        <f t="shared" si="57"/>
        <v>0</v>
      </c>
      <c r="AJ89" s="6">
        <f t="shared" si="57"/>
        <v>0</v>
      </c>
      <c r="AK89" s="6">
        <f t="shared" si="57"/>
        <v>0</v>
      </c>
      <c r="AL89" s="6">
        <f t="shared" si="57"/>
        <v>0</v>
      </c>
      <c r="AM89" s="6">
        <f t="shared" si="57"/>
        <v>0</v>
      </c>
      <c r="AN89" s="6">
        <f t="shared" si="57"/>
        <v>0</v>
      </c>
      <c r="AO89" s="6">
        <f t="shared" si="57"/>
        <v>0</v>
      </c>
      <c r="AP89" s="6">
        <f t="shared" si="57"/>
        <v>0</v>
      </c>
      <c r="AQ89" s="6">
        <f t="shared" si="57"/>
        <v>0</v>
      </c>
      <c r="AR89" s="6">
        <f t="shared" si="57"/>
        <v>0</v>
      </c>
      <c r="AS89" s="6">
        <f t="shared" si="57"/>
        <v>0</v>
      </c>
      <c r="AT89" s="6">
        <f t="shared" si="57"/>
        <v>0</v>
      </c>
      <c r="AU89" s="6">
        <f t="shared" si="57"/>
        <v>0</v>
      </c>
      <c r="AV89" s="6">
        <f t="shared" si="57"/>
        <v>0</v>
      </c>
      <c r="AW89" s="6">
        <f t="shared" si="57"/>
        <v>0</v>
      </c>
      <c r="AX89" s="6">
        <f t="shared" si="57"/>
        <v>0</v>
      </c>
      <c r="AY89" s="6">
        <f t="shared" si="57"/>
        <v>0</v>
      </c>
      <c r="AZ89" s="6">
        <f t="shared" si="57"/>
        <v>0</v>
      </c>
      <c r="BA89" s="6">
        <f t="shared" si="57"/>
        <v>0</v>
      </c>
      <c r="BB89" s="6">
        <f t="shared" si="57"/>
        <v>0</v>
      </c>
      <c r="BC89" s="6">
        <f t="shared" si="57"/>
        <v>0</v>
      </c>
      <c r="BD89" s="6">
        <f t="shared" si="57"/>
        <v>0</v>
      </c>
      <c r="BE89" s="6">
        <f t="shared" si="57"/>
        <v>0</v>
      </c>
      <c r="BF89" s="6">
        <f t="shared" si="57"/>
        <v>0</v>
      </c>
      <c r="BG89" s="6">
        <f t="shared" si="57"/>
        <v>0</v>
      </c>
      <c r="BH89" s="6">
        <f t="shared" si="57"/>
        <v>0</v>
      </c>
      <c r="BI89" s="6">
        <f t="shared" si="57"/>
        <v>0</v>
      </c>
      <c r="BJ89" s="6">
        <f t="shared" si="57"/>
        <v>0</v>
      </c>
      <c r="BK89" s="6">
        <f t="shared" si="57"/>
        <v>0</v>
      </c>
      <c r="BL89" s="6">
        <f t="shared" si="57"/>
        <v>0</v>
      </c>
      <c r="BM89" s="6">
        <f t="shared" si="57"/>
        <v>0</v>
      </c>
      <c r="BN89" s="6">
        <f t="shared" si="57"/>
        <v>0</v>
      </c>
      <c r="BO89" s="6">
        <f t="shared" ref="BO89:BO92" si="58">BO21</f>
        <v>0</v>
      </c>
    </row>
    <row r="90" spans="1:69" ht="15" customHeight="1">
      <c r="A90" s="83"/>
      <c r="B90" s="6" t="str">
        <f>B22</f>
        <v>Булочка домашняя</v>
      </c>
      <c r="C90" s="85"/>
      <c r="D90" s="6">
        <f t="shared" si="57"/>
        <v>0</v>
      </c>
      <c r="E90" s="6">
        <f t="shared" si="57"/>
        <v>0</v>
      </c>
      <c r="F90" s="6">
        <f t="shared" si="57"/>
        <v>7.0000000000000001E-3</v>
      </c>
      <c r="G90" s="6">
        <f t="shared" si="57"/>
        <v>0</v>
      </c>
      <c r="H90" s="6">
        <f t="shared" si="57"/>
        <v>0</v>
      </c>
      <c r="I90" s="6">
        <f t="shared" si="57"/>
        <v>0</v>
      </c>
      <c r="J90" s="6">
        <f t="shared" si="57"/>
        <v>1.4E-2</v>
      </c>
      <c r="K90" s="6">
        <f t="shared" si="57"/>
        <v>7.0000000000000001E-3</v>
      </c>
      <c r="L90" s="6">
        <f t="shared" si="57"/>
        <v>0</v>
      </c>
      <c r="M90" s="6">
        <f t="shared" si="57"/>
        <v>0</v>
      </c>
      <c r="N90" s="6">
        <f t="shared" si="57"/>
        <v>0</v>
      </c>
      <c r="O90" s="6">
        <f t="shared" si="57"/>
        <v>0</v>
      </c>
      <c r="P90" s="6">
        <f t="shared" si="57"/>
        <v>0</v>
      </c>
      <c r="Q90" s="6">
        <f t="shared" si="57"/>
        <v>0</v>
      </c>
      <c r="R90" s="6">
        <f t="shared" si="57"/>
        <v>0</v>
      </c>
      <c r="S90" s="6">
        <f t="shared" si="57"/>
        <v>0</v>
      </c>
      <c r="T90" s="6">
        <f t="shared" si="57"/>
        <v>0</v>
      </c>
      <c r="U90" s="6">
        <f t="shared" si="57"/>
        <v>0</v>
      </c>
      <c r="V90" s="6">
        <f t="shared" si="57"/>
        <v>0</v>
      </c>
      <c r="W90" s="6">
        <f t="shared" si="57"/>
        <v>0</v>
      </c>
      <c r="X90" s="6">
        <f t="shared" si="57"/>
        <v>7.6899999999999996E-2</v>
      </c>
      <c r="Y90" s="6">
        <f t="shared" si="57"/>
        <v>0</v>
      </c>
      <c r="Z90" s="6">
        <f t="shared" si="57"/>
        <v>0</v>
      </c>
      <c r="AA90" s="6">
        <f t="shared" si="57"/>
        <v>0</v>
      </c>
      <c r="AB90" s="6">
        <f t="shared" si="57"/>
        <v>0</v>
      </c>
      <c r="AC90" s="6">
        <f t="shared" si="57"/>
        <v>0</v>
      </c>
      <c r="AD90" s="6">
        <f t="shared" si="57"/>
        <v>0</v>
      </c>
      <c r="AE90" s="6">
        <f t="shared" si="57"/>
        <v>0</v>
      </c>
      <c r="AF90" s="6">
        <f t="shared" si="57"/>
        <v>0</v>
      </c>
      <c r="AG90" s="6">
        <f t="shared" si="57"/>
        <v>0</v>
      </c>
      <c r="AH90" s="6">
        <f t="shared" si="57"/>
        <v>0</v>
      </c>
      <c r="AI90" s="6">
        <f t="shared" si="57"/>
        <v>0</v>
      </c>
      <c r="AJ90" s="6">
        <f t="shared" si="57"/>
        <v>3.5000000000000003E-2</v>
      </c>
      <c r="AK90" s="6">
        <f t="shared" si="57"/>
        <v>8.0000000000000004E-4</v>
      </c>
      <c r="AL90" s="6">
        <f t="shared" si="57"/>
        <v>0</v>
      </c>
      <c r="AM90" s="6">
        <f t="shared" si="57"/>
        <v>0</v>
      </c>
      <c r="AN90" s="6">
        <f t="shared" si="57"/>
        <v>0</v>
      </c>
      <c r="AO90" s="6">
        <f t="shared" si="57"/>
        <v>0</v>
      </c>
      <c r="AP90" s="6">
        <f t="shared" si="57"/>
        <v>0</v>
      </c>
      <c r="AQ90" s="6">
        <f t="shared" si="57"/>
        <v>0</v>
      </c>
      <c r="AR90" s="6">
        <f t="shared" si="57"/>
        <v>0</v>
      </c>
      <c r="AS90" s="6">
        <f t="shared" si="57"/>
        <v>0</v>
      </c>
      <c r="AT90" s="6">
        <f t="shared" si="57"/>
        <v>0</v>
      </c>
      <c r="AU90" s="6">
        <f t="shared" si="57"/>
        <v>0</v>
      </c>
      <c r="AV90" s="6">
        <f t="shared" si="57"/>
        <v>0</v>
      </c>
      <c r="AW90" s="6">
        <f t="shared" si="57"/>
        <v>0</v>
      </c>
      <c r="AX90" s="6">
        <f t="shared" si="57"/>
        <v>0</v>
      </c>
      <c r="AY90" s="6">
        <f t="shared" si="57"/>
        <v>0</v>
      </c>
      <c r="AZ90" s="6">
        <f t="shared" si="57"/>
        <v>0</v>
      </c>
      <c r="BA90" s="6">
        <f t="shared" si="57"/>
        <v>0</v>
      </c>
      <c r="BB90" s="6">
        <f t="shared" si="57"/>
        <v>0</v>
      </c>
      <c r="BC90" s="6">
        <f t="shared" si="57"/>
        <v>0</v>
      </c>
      <c r="BD90" s="6">
        <f t="shared" si="57"/>
        <v>0</v>
      </c>
      <c r="BE90" s="6">
        <f t="shared" si="57"/>
        <v>0</v>
      </c>
      <c r="BF90" s="6">
        <f t="shared" si="57"/>
        <v>0</v>
      </c>
      <c r="BG90" s="6">
        <f t="shared" si="57"/>
        <v>0</v>
      </c>
      <c r="BH90" s="6">
        <f t="shared" si="57"/>
        <v>0</v>
      </c>
      <c r="BI90" s="6">
        <f t="shared" si="57"/>
        <v>0</v>
      </c>
      <c r="BJ90" s="6">
        <f t="shared" si="57"/>
        <v>0</v>
      </c>
      <c r="BK90" s="6">
        <f t="shared" si="57"/>
        <v>0</v>
      </c>
      <c r="BL90" s="6">
        <f t="shared" si="57"/>
        <v>0</v>
      </c>
      <c r="BM90" s="6">
        <f t="shared" si="57"/>
        <v>0</v>
      </c>
      <c r="BN90" s="6">
        <f t="shared" si="57"/>
        <v>1E-4</v>
      </c>
      <c r="BO90" s="6">
        <f t="shared" si="58"/>
        <v>0</v>
      </c>
      <c r="BP90" s="38"/>
    </row>
    <row r="91" spans="1:69" s="39" customFormat="1" ht="15" customHeight="1">
      <c r="A91" s="83"/>
      <c r="B91" s="6">
        <f>B23</f>
        <v>0</v>
      </c>
      <c r="C91" s="85"/>
      <c r="D91" s="6">
        <f t="shared" si="57"/>
        <v>0</v>
      </c>
      <c r="E91" s="6">
        <f t="shared" si="57"/>
        <v>0</v>
      </c>
      <c r="F91" s="6">
        <f t="shared" si="57"/>
        <v>0</v>
      </c>
      <c r="G91" s="6">
        <f t="shared" si="57"/>
        <v>0</v>
      </c>
      <c r="H91" s="6">
        <f t="shared" si="57"/>
        <v>0</v>
      </c>
      <c r="I91" s="6">
        <f t="shared" si="57"/>
        <v>0</v>
      </c>
      <c r="J91" s="6">
        <f t="shared" si="57"/>
        <v>0</v>
      </c>
      <c r="K91" s="6">
        <f t="shared" si="57"/>
        <v>0</v>
      </c>
      <c r="L91" s="6">
        <f t="shared" si="57"/>
        <v>0</v>
      </c>
      <c r="M91" s="6">
        <f t="shared" si="57"/>
        <v>0</v>
      </c>
      <c r="N91" s="6">
        <f t="shared" si="57"/>
        <v>0</v>
      </c>
      <c r="O91" s="6">
        <f t="shared" si="57"/>
        <v>0</v>
      </c>
      <c r="P91" s="6">
        <f t="shared" si="57"/>
        <v>0</v>
      </c>
      <c r="Q91" s="6">
        <f t="shared" si="57"/>
        <v>0</v>
      </c>
      <c r="R91" s="6">
        <f t="shared" si="57"/>
        <v>0</v>
      </c>
      <c r="S91" s="6">
        <f t="shared" si="57"/>
        <v>0</v>
      </c>
      <c r="T91" s="6">
        <f t="shared" si="57"/>
        <v>0</v>
      </c>
      <c r="U91" s="6">
        <f t="shared" si="57"/>
        <v>0</v>
      </c>
      <c r="V91" s="6">
        <f t="shared" si="57"/>
        <v>0</v>
      </c>
      <c r="W91" s="6">
        <f t="shared" si="57"/>
        <v>0</v>
      </c>
      <c r="X91" s="6">
        <f t="shared" si="57"/>
        <v>0</v>
      </c>
      <c r="Y91" s="6">
        <f t="shared" si="57"/>
        <v>0</v>
      </c>
      <c r="Z91" s="6">
        <f t="shared" si="57"/>
        <v>0</v>
      </c>
      <c r="AA91" s="6">
        <f t="shared" si="57"/>
        <v>0</v>
      </c>
      <c r="AB91" s="6">
        <f t="shared" si="57"/>
        <v>0</v>
      </c>
      <c r="AC91" s="6">
        <f t="shared" si="57"/>
        <v>0</v>
      </c>
      <c r="AD91" s="6">
        <f t="shared" si="57"/>
        <v>0</v>
      </c>
      <c r="AE91" s="6">
        <f t="shared" si="57"/>
        <v>0</v>
      </c>
      <c r="AF91" s="6">
        <f t="shared" si="57"/>
        <v>0</v>
      </c>
      <c r="AG91" s="6">
        <f t="shared" si="57"/>
        <v>0</v>
      </c>
      <c r="AH91" s="6">
        <f t="shared" si="57"/>
        <v>0</v>
      </c>
      <c r="AI91" s="6">
        <f t="shared" si="57"/>
        <v>0</v>
      </c>
      <c r="AJ91" s="6">
        <f t="shared" si="57"/>
        <v>0</v>
      </c>
      <c r="AK91" s="6">
        <f t="shared" si="57"/>
        <v>0</v>
      </c>
      <c r="AL91" s="6">
        <f t="shared" si="57"/>
        <v>0</v>
      </c>
      <c r="AM91" s="6">
        <f t="shared" si="57"/>
        <v>0</v>
      </c>
      <c r="AN91" s="6">
        <f t="shared" si="57"/>
        <v>0</v>
      </c>
      <c r="AO91" s="6">
        <f t="shared" si="57"/>
        <v>0</v>
      </c>
      <c r="AP91" s="6">
        <f t="shared" si="57"/>
        <v>0</v>
      </c>
      <c r="AQ91" s="6">
        <f t="shared" si="57"/>
        <v>0</v>
      </c>
      <c r="AR91" s="6">
        <f t="shared" si="57"/>
        <v>0</v>
      </c>
      <c r="AS91" s="6">
        <f t="shared" si="57"/>
        <v>0</v>
      </c>
      <c r="AT91" s="6">
        <f t="shared" si="57"/>
        <v>0</v>
      </c>
      <c r="AU91" s="6">
        <f t="shared" si="57"/>
        <v>0</v>
      </c>
      <c r="AV91" s="6">
        <f t="shared" si="57"/>
        <v>0</v>
      </c>
      <c r="AW91" s="6">
        <f t="shared" si="57"/>
        <v>0</v>
      </c>
      <c r="AX91" s="6">
        <f t="shared" si="57"/>
        <v>0</v>
      </c>
      <c r="AY91" s="6">
        <f t="shared" si="57"/>
        <v>0</v>
      </c>
      <c r="AZ91" s="6">
        <f t="shared" si="57"/>
        <v>0</v>
      </c>
      <c r="BA91" s="6">
        <f t="shared" si="57"/>
        <v>0</v>
      </c>
      <c r="BB91" s="6">
        <f t="shared" si="57"/>
        <v>0</v>
      </c>
      <c r="BC91" s="6">
        <f t="shared" si="57"/>
        <v>0</v>
      </c>
      <c r="BD91" s="6">
        <f t="shared" si="57"/>
        <v>0</v>
      </c>
      <c r="BE91" s="6">
        <f t="shared" si="57"/>
        <v>0</v>
      </c>
      <c r="BF91" s="6">
        <f t="shared" si="57"/>
        <v>0</v>
      </c>
      <c r="BG91" s="6">
        <f t="shared" si="57"/>
        <v>0</v>
      </c>
      <c r="BH91" s="6">
        <f t="shared" si="57"/>
        <v>0</v>
      </c>
      <c r="BI91" s="6">
        <f t="shared" si="57"/>
        <v>0</v>
      </c>
      <c r="BJ91" s="6">
        <f t="shared" si="57"/>
        <v>0</v>
      </c>
      <c r="BK91" s="6">
        <f t="shared" si="57"/>
        <v>0</v>
      </c>
      <c r="BL91" s="6">
        <f t="shared" si="57"/>
        <v>0</v>
      </c>
      <c r="BM91" s="6">
        <f t="shared" si="57"/>
        <v>0</v>
      </c>
      <c r="BN91" s="6">
        <f t="shared" si="57"/>
        <v>0</v>
      </c>
      <c r="BO91" s="6">
        <f t="shared" si="58"/>
        <v>0</v>
      </c>
    </row>
    <row r="92" spans="1:69" ht="15" customHeight="1">
      <c r="A92" s="83"/>
      <c r="B92" s="6">
        <f>B24</f>
        <v>0</v>
      </c>
      <c r="C92" s="85"/>
      <c r="D92" s="6">
        <f t="shared" si="57"/>
        <v>0</v>
      </c>
      <c r="E92" s="6">
        <f t="shared" si="57"/>
        <v>0</v>
      </c>
      <c r="F92" s="6">
        <f t="shared" si="57"/>
        <v>0</v>
      </c>
      <c r="G92" s="6">
        <f t="shared" si="57"/>
        <v>0</v>
      </c>
      <c r="H92" s="6">
        <f t="shared" si="57"/>
        <v>0</v>
      </c>
      <c r="I92" s="6">
        <f t="shared" si="57"/>
        <v>0</v>
      </c>
      <c r="J92" s="6">
        <f t="shared" si="57"/>
        <v>0</v>
      </c>
      <c r="K92" s="6">
        <f t="shared" si="57"/>
        <v>0</v>
      </c>
      <c r="L92" s="6">
        <f t="shared" si="57"/>
        <v>0</v>
      </c>
      <c r="M92" s="6">
        <f t="shared" si="57"/>
        <v>0</v>
      </c>
      <c r="N92" s="6">
        <f t="shared" si="57"/>
        <v>0</v>
      </c>
      <c r="O92" s="6">
        <f t="shared" si="57"/>
        <v>0</v>
      </c>
      <c r="P92" s="6">
        <f t="shared" si="57"/>
        <v>0</v>
      </c>
      <c r="Q92" s="6">
        <f t="shared" si="57"/>
        <v>0</v>
      </c>
      <c r="R92" s="6">
        <f t="shared" si="57"/>
        <v>0</v>
      </c>
      <c r="S92" s="6">
        <f t="shared" si="57"/>
        <v>0</v>
      </c>
      <c r="T92" s="6">
        <f t="shared" si="57"/>
        <v>0</v>
      </c>
      <c r="U92" s="6">
        <f t="shared" si="57"/>
        <v>0</v>
      </c>
      <c r="V92" s="6">
        <f t="shared" si="57"/>
        <v>0</v>
      </c>
      <c r="W92" s="6">
        <f t="shared" si="57"/>
        <v>0</v>
      </c>
      <c r="X92" s="6">
        <f t="shared" si="57"/>
        <v>0</v>
      </c>
      <c r="Y92" s="6">
        <f t="shared" si="57"/>
        <v>0</v>
      </c>
      <c r="Z92" s="6">
        <f t="shared" si="57"/>
        <v>0</v>
      </c>
      <c r="AA92" s="6">
        <f t="shared" si="57"/>
        <v>0</v>
      </c>
      <c r="AB92" s="6">
        <f t="shared" si="57"/>
        <v>0</v>
      </c>
      <c r="AC92" s="6">
        <f t="shared" si="57"/>
        <v>0</v>
      </c>
      <c r="AD92" s="6">
        <f t="shared" si="57"/>
        <v>0</v>
      </c>
      <c r="AE92" s="6">
        <f t="shared" si="57"/>
        <v>0</v>
      </c>
      <c r="AF92" s="6">
        <f t="shared" si="57"/>
        <v>0</v>
      </c>
      <c r="AG92" s="6">
        <f t="shared" si="57"/>
        <v>0</v>
      </c>
      <c r="AH92" s="6">
        <f t="shared" si="57"/>
        <v>0</v>
      </c>
      <c r="AI92" s="6">
        <f t="shared" si="57"/>
        <v>0</v>
      </c>
      <c r="AJ92" s="6">
        <f t="shared" si="57"/>
        <v>0</v>
      </c>
      <c r="AK92" s="6">
        <f t="shared" si="57"/>
        <v>0</v>
      </c>
      <c r="AL92" s="6">
        <f t="shared" si="57"/>
        <v>0</v>
      </c>
      <c r="AM92" s="6">
        <f t="shared" si="57"/>
        <v>0</v>
      </c>
      <c r="AN92" s="6">
        <f t="shared" si="57"/>
        <v>0</v>
      </c>
      <c r="AO92" s="6">
        <f t="shared" si="57"/>
        <v>0</v>
      </c>
      <c r="AP92" s="6">
        <f t="shared" si="57"/>
        <v>0</v>
      </c>
      <c r="AQ92" s="6">
        <f t="shared" si="57"/>
        <v>0</v>
      </c>
      <c r="AR92" s="6">
        <f t="shared" si="57"/>
        <v>0</v>
      </c>
      <c r="AS92" s="6">
        <f t="shared" si="57"/>
        <v>0</v>
      </c>
      <c r="AT92" s="6">
        <f t="shared" si="57"/>
        <v>0</v>
      </c>
      <c r="AU92" s="6">
        <f t="shared" si="57"/>
        <v>0</v>
      </c>
      <c r="AV92" s="6">
        <f t="shared" si="57"/>
        <v>0</v>
      </c>
      <c r="AW92" s="6">
        <f t="shared" si="57"/>
        <v>0</v>
      </c>
      <c r="AX92" s="6">
        <f t="shared" si="57"/>
        <v>0</v>
      </c>
      <c r="AY92" s="6">
        <f t="shared" si="57"/>
        <v>0</v>
      </c>
      <c r="AZ92" s="6">
        <f t="shared" si="57"/>
        <v>0</v>
      </c>
      <c r="BA92" s="6">
        <f t="shared" si="57"/>
        <v>0</v>
      </c>
      <c r="BB92" s="6">
        <f t="shared" si="57"/>
        <v>0</v>
      </c>
      <c r="BC92" s="6">
        <f t="shared" si="57"/>
        <v>0</v>
      </c>
      <c r="BD92" s="6">
        <f t="shared" si="57"/>
        <v>0</v>
      </c>
      <c r="BE92" s="6">
        <f t="shared" si="57"/>
        <v>0</v>
      </c>
      <c r="BF92" s="6">
        <f t="shared" si="57"/>
        <v>0</v>
      </c>
      <c r="BG92" s="6">
        <f t="shared" si="57"/>
        <v>0</v>
      </c>
      <c r="BH92" s="6">
        <f t="shared" si="57"/>
        <v>0</v>
      </c>
      <c r="BI92" s="6">
        <f t="shared" si="57"/>
        <v>0</v>
      </c>
      <c r="BJ92" s="6">
        <f t="shared" si="57"/>
        <v>0</v>
      </c>
      <c r="BK92" s="6">
        <f t="shared" si="57"/>
        <v>0</v>
      </c>
      <c r="BL92" s="6">
        <f t="shared" si="57"/>
        <v>0</v>
      </c>
      <c r="BM92" s="6">
        <f t="shared" si="57"/>
        <v>0</v>
      </c>
      <c r="BN92" s="6">
        <f t="shared" si="57"/>
        <v>0</v>
      </c>
      <c r="BO92" s="6">
        <f t="shared" si="58"/>
        <v>0</v>
      </c>
    </row>
    <row r="93" spans="1:69" ht="15" customHeight="1">
      <c r="A93" s="83"/>
      <c r="B93" s="6">
        <f>B25</f>
        <v>0</v>
      </c>
      <c r="C93" s="86"/>
      <c r="D93" s="6">
        <f t="shared" si="57"/>
        <v>0</v>
      </c>
      <c r="E93" s="6">
        <f t="shared" si="57"/>
        <v>0</v>
      </c>
      <c r="F93" s="6">
        <f t="shared" si="57"/>
        <v>0</v>
      </c>
      <c r="G93" s="6">
        <f t="shared" ref="G93:BN93" si="59">G25</f>
        <v>0</v>
      </c>
      <c r="H93" s="6">
        <f t="shared" si="59"/>
        <v>0</v>
      </c>
      <c r="I93" s="6">
        <f t="shared" si="59"/>
        <v>0</v>
      </c>
      <c r="J93" s="6">
        <f t="shared" si="59"/>
        <v>0</v>
      </c>
      <c r="K93" s="6">
        <f t="shared" si="59"/>
        <v>0</v>
      </c>
      <c r="L93" s="6">
        <f t="shared" si="59"/>
        <v>0</v>
      </c>
      <c r="M93" s="6">
        <f t="shared" si="59"/>
        <v>0</v>
      </c>
      <c r="N93" s="6">
        <f t="shared" si="59"/>
        <v>0</v>
      </c>
      <c r="O93" s="6">
        <f t="shared" si="59"/>
        <v>0</v>
      </c>
      <c r="P93" s="6">
        <f t="shared" si="59"/>
        <v>0</v>
      </c>
      <c r="Q93" s="6">
        <f t="shared" si="59"/>
        <v>0</v>
      </c>
      <c r="R93" s="6">
        <f t="shared" si="59"/>
        <v>0</v>
      </c>
      <c r="S93" s="6">
        <f>S25</f>
        <v>0</v>
      </c>
      <c r="T93" s="6">
        <f>T25</f>
        <v>0</v>
      </c>
      <c r="U93" s="6">
        <f>U25</f>
        <v>0</v>
      </c>
      <c r="V93" s="6">
        <f>V25</f>
        <v>0</v>
      </c>
      <c r="W93" s="6">
        <f>W25</f>
        <v>0</v>
      </c>
      <c r="X93" s="6">
        <f t="shared" si="59"/>
        <v>0</v>
      </c>
      <c r="Y93" s="6">
        <f t="shared" si="59"/>
        <v>0</v>
      </c>
      <c r="Z93" s="6">
        <f t="shared" si="59"/>
        <v>0</v>
      </c>
      <c r="AA93" s="6">
        <f t="shared" si="59"/>
        <v>0</v>
      </c>
      <c r="AB93" s="6">
        <f t="shared" si="59"/>
        <v>0</v>
      </c>
      <c r="AC93" s="6">
        <f t="shared" si="59"/>
        <v>0</v>
      </c>
      <c r="AD93" s="6">
        <f t="shared" si="59"/>
        <v>0</v>
      </c>
      <c r="AE93" s="6">
        <f t="shared" si="59"/>
        <v>0</v>
      </c>
      <c r="AF93" s="6">
        <f t="shared" si="59"/>
        <v>0</v>
      </c>
      <c r="AG93" s="6">
        <f t="shared" si="59"/>
        <v>0</v>
      </c>
      <c r="AH93" s="6">
        <f t="shared" si="59"/>
        <v>0</v>
      </c>
      <c r="AI93" s="6">
        <f t="shared" si="59"/>
        <v>0</v>
      </c>
      <c r="AJ93" s="6">
        <f t="shared" si="59"/>
        <v>0</v>
      </c>
      <c r="AK93" s="6">
        <f t="shared" si="59"/>
        <v>0</v>
      </c>
      <c r="AL93" s="6">
        <f t="shared" si="59"/>
        <v>0</v>
      </c>
      <c r="AM93" s="6">
        <f t="shared" si="59"/>
        <v>0</v>
      </c>
      <c r="AN93" s="6">
        <f t="shared" si="59"/>
        <v>0</v>
      </c>
      <c r="AO93" s="6">
        <f t="shared" si="59"/>
        <v>0</v>
      </c>
      <c r="AP93" s="6">
        <f t="shared" si="59"/>
        <v>0</v>
      </c>
      <c r="AQ93" s="6">
        <f t="shared" si="59"/>
        <v>0</v>
      </c>
      <c r="AR93" s="6">
        <f t="shared" si="59"/>
        <v>0</v>
      </c>
      <c r="AS93" s="6">
        <f t="shared" si="59"/>
        <v>0</v>
      </c>
      <c r="AT93" s="6">
        <f t="shared" si="59"/>
        <v>0</v>
      </c>
      <c r="AU93" s="6">
        <f t="shared" si="59"/>
        <v>0</v>
      </c>
      <c r="AV93" s="6">
        <f t="shared" si="59"/>
        <v>0</v>
      </c>
      <c r="AW93" s="6">
        <f t="shared" si="59"/>
        <v>0</v>
      </c>
      <c r="AX93" s="6">
        <f t="shared" si="59"/>
        <v>0</v>
      </c>
      <c r="AY93" s="6">
        <f t="shared" si="59"/>
        <v>0</v>
      </c>
      <c r="AZ93" s="6">
        <f t="shared" si="59"/>
        <v>0</v>
      </c>
      <c r="BA93" s="6">
        <f t="shared" si="59"/>
        <v>0</v>
      </c>
      <c r="BB93" s="6">
        <f t="shared" si="59"/>
        <v>0</v>
      </c>
      <c r="BC93" s="6">
        <f t="shared" si="59"/>
        <v>0</v>
      </c>
      <c r="BD93" s="6">
        <f t="shared" si="59"/>
        <v>0</v>
      </c>
      <c r="BE93" s="6">
        <f t="shared" si="59"/>
        <v>0</v>
      </c>
      <c r="BF93" s="6">
        <f t="shared" si="59"/>
        <v>0</v>
      </c>
      <c r="BG93" s="6">
        <f t="shared" si="59"/>
        <v>0</v>
      </c>
      <c r="BH93" s="6">
        <f t="shared" si="59"/>
        <v>0</v>
      </c>
      <c r="BI93" s="6">
        <f t="shared" si="59"/>
        <v>0</v>
      </c>
      <c r="BJ93" s="6">
        <f t="shared" si="59"/>
        <v>0</v>
      </c>
      <c r="BK93" s="6">
        <f t="shared" si="59"/>
        <v>0</v>
      </c>
      <c r="BL93" s="6">
        <f t="shared" si="59"/>
        <v>0</v>
      </c>
      <c r="BM93" s="6">
        <f t="shared" si="59"/>
        <v>0</v>
      </c>
      <c r="BN93" s="6">
        <f t="shared" si="59"/>
        <v>0</v>
      </c>
      <c r="BO93" s="6">
        <f t="shared" ref="BO93" si="60">BO25</f>
        <v>0</v>
      </c>
    </row>
    <row r="94" spans="1:69" ht="17.399999999999999">
      <c r="B94" s="21" t="s">
        <v>24</v>
      </c>
      <c r="C94" s="22"/>
      <c r="D94" s="23">
        <f t="shared" ref="D94:BN94" si="61">SUM(D89:D93)</f>
        <v>0</v>
      </c>
      <c r="E94" s="23">
        <f t="shared" si="61"/>
        <v>0</v>
      </c>
      <c r="F94" s="23">
        <f t="shared" si="61"/>
        <v>1.4999999999999999E-2</v>
      </c>
      <c r="G94" s="23">
        <f t="shared" si="61"/>
        <v>0</v>
      </c>
      <c r="H94" s="23">
        <f t="shared" si="61"/>
        <v>0</v>
      </c>
      <c r="I94" s="23">
        <f t="shared" si="61"/>
        <v>0</v>
      </c>
      <c r="J94" s="23">
        <f t="shared" si="61"/>
        <v>1.4E-2</v>
      </c>
      <c r="K94" s="23">
        <f t="shared" si="61"/>
        <v>7.0000000000000001E-3</v>
      </c>
      <c r="L94" s="23">
        <f t="shared" si="61"/>
        <v>0</v>
      </c>
      <c r="M94" s="23">
        <f t="shared" si="61"/>
        <v>0</v>
      </c>
      <c r="N94" s="23">
        <f t="shared" si="61"/>
        <v>0</v>
      </c>
      <c r="O94" s="23">
        <f t="shared" si="61"/>
        <v>0</v>
      </c>
      <c r="P94" s="23">
        <f t="shared" si="61"/>
        <v>0</v>
      </c>
      <c r="Q94" s="23">
        <f t="shared" si="61"/>
        <v>0</v>
      </c>
      <c r="R94" s="23">
        <f t="shared" si="61"/>
        <v>0</v>
      </c>
      <c r="S94" s="23">
        <f>SUM(S89:S93)</f>
        <v>0</v>
      </c>
      <c r="T94" s="23">
        <f>SUM(T89:T93)</f>
        <v>0</v>
      </c>
      <c r="U94" s="23">
        <f>SUM(U89:U93)</f>
        <v>0</v>
      </c>
      <c r="V94" s="23">
        <f>SUM(V89:V93)</f>
        <v>0</v>
      </c>
      <c r="W94" s="23">
        <f t="shared" ref="W94:X94" si="62">SUM(W89:W93)</f>
        <v>0</v>
      </c>
      <c r="X94" s="23">
        <f t="shared" si="62"/>
        <v>7.6899999999999996E-2</v>
      </c>
      <c r="Y94" s="23">
        <f t="shared" si="61"/>
        <v>0</v>
      </c>
      <c r="Z94" s="23">
        <f t="shared" si="61"/>
        <v>0</v>
      </c>
      <c r="AA94" s="23">
        <f t="shared" si="61"/>
        <v>0</v>
      </c>
      <c r="AB94" s="23">
        <f t="shared" si="61"/>
        <v>0</v>
      </c>
      <c r="AC94" s="23">
        <f t="shared" si="61"/>
        <v>0.01</v>
      </c>
      <c r="AD94" s="23">
        <f t="shared" si="61"/>
        <v>0</v>
      </c>
      <c r="AE94" s="23">
        <f t="shared" si="61"/>
        <v>0</v>
      </c>
      <c r="AF94" s="23">
        <f t="shared" si="61"/>
        <v>0</v>
      </c>
      <c r="AG94" s="23">
        <f t="shared" si="61"/>
        <v>0</v>
      </c>
      <c r="AH94" s="23">
        <f t="shared" si="61"/>
        <v>0</v>
      </c>
      <c r="AI94" s="23">
        <f t="shared" si="61"/>
        <v>0</v>
      </c>
      <c r="AJ94" s="23">
        <f t="shared" si="61"/>
        <v>3.5000000000000003E-2</v>
      </c>
      <c r="AK94" s="23">
        <f t="shared" si="61"/>
        <v>8.0000000000000004E-4</v>
      </c>
      <c r="AL94" s="23">
        <f t="shared" si="61"/>
        <v>0</v>
      </c>
      <c r="AM94" s="23">
        <f t="shared" si="61"/>
        <v>0</v>
      </c>
      <c r="AN94" s="23">
        <f t="shared" si="61"/>
        <v>0</v>
      </c>
      <c r="AO94" s="23">
        <f t="shared" si="61"/>
        <v>0</v>
      </c>
      <c r="AP94" s="23">
        <f t="shared" si="61"/>
        <v>0</v>
      </c>
      <c r="AQ94" s="23">
        <f t="shared" si="61"/>
        <v>0</v>
      </c>
      <c r="AR94" s="23">
        <f t="shared" si="61"/>
        <v>0</v>
      </c>
      <c r="AS94" s="23">
        <f t="shared" si="61"/>
        <v>0</v>
      </c>
      <c r="AT94" s="23">
        <f t="shared" si="61"/>
        <v>0</v>
      </c>
      <c r="AU94" s="23">
        <f t="shared" si="61"/>
        <v>0</v>
      </c>
      <c r="AV94" s="23">
        <f t="shared" si="61"/>
        <v>0</v>
      </c>
      <c r="AW94" s="23">
        <f t="shared" si="61"/>
        <v>0</v>
      </c>
      <c r="AX94" s="23">
        <f t="shared" si="61"/>
        <v>0</v>
      </c>
      <c r="AY94" s="23">
        <f t="shared" si="61"/>
        <v>0</v>
      </c>
      <c r="AZ94" s="23">
        <f t="shared" si="61"/>
        <v>0</v>
      </c>
      <c r="BA94" s="23">
        <f t="shared" si="61"/>
        <v>0</v>
      </c>
      <c r="BB94" s="23">
        <f t="shared" si="61"/>
        <v>0</v>
      </c>
      <c r="BC94" s="23">
        <f t="shared" si="61"/>
        <v>0</v>
      </c>
      <c r="BD94" s="23">
        <f t="shared" si="61"/>
        <v>0</v>
      </c>
      <c r="BE94" s="23">
        <f t="shared" si="61"/>
        <v>0</v>
      </c>
      <c r="BF94" s="23">
        <f t="shared" si="61"/>
        <v>0</v>
      </c>
      <c r="BG94" s="23">
        <f t="shared" si="61"/>
        <v>0</v>
      </c>
      <c r="BH94" s="23">
        <f t="shared" si="61"/>
        <v>0</v>
      </c>
      <c r="BI94" s="23">
        <f t="shared" si="61"/>
        <v>0</v>
      </c>
      <c r="BJ94" s="23">
        <f t="shared" si="61"/>
        <v>0</v>
      </c>
      <c r="BK94" s="23">
        <f t="shared" si="61"/>
        <v>0</v>
      </c>
      <c r="BL94" s="23">
        <f t="shared" si="61"/>
        <v>0</v>
      </c>
      <c r="BM94" s="23">
        <f t="shared" si="61"/>
        <v>0</v>
      </c>
      <c r="BN94" s="23">
        <f t="shared" si="61"/>
        <v>1E-4</v>
      </c>
      <c r="BO94" s="23">
        <f t="shared" ref="BO94" si="63">SUM(BO89:BO93)</f>
        <v>0</v>
      </c>
    </row>
    <row r="95" spans="1:69" ht="17.399999999999999">
      <c r="B95" s="21" t="s">
        <v>25</v>
      </c>
      <c r="C95" s="22"/>
      <c r="D95" s="24">
        <f t="shared" ref="D95:BN95" si="64">PRODUCT(D94,$F$6)</f>
        <v>0</v>
      </c>
      <c r="E95" s="24">
        <f t="shared" si="64"/>
        <v>0</v>
      </c>
      <c r="F95" s="24">
        <f t="shared" si="64"/>
        <v>7.4999999999999997E-2</v>
      </c>
      <c r="G95" s="24">
        <f t="shared" si="64"/>
        <v>0</v>
      </c>
      <c r="H95" s="24">
        <f t="shared" si="64"/>
        <v>0</v>
      </c>
      <c r="I95" s="24">
        <f t="shared" si="64"/>
        <v>0</v>
      </c>
      <c r="J95" s="24">
        <f t="shared" si="64"/>
        <v>7.0000000000000007E-2</v>
      </c>
      <c r="K95" s="24">
        <f t="shared" si="64"/>
        <v>3.5000000000000003E-2</v>
      </c>
      <c r="L95" s="24">
        <f t="shared" si="64"/>
        <v>0</v>
      </c>
      <c r="M95" s="24">
        <f t="shared" si="64"/>
        <v>0</v>
      </c>
      <c r="N95" s="24">
        <f t="shared" si="64"/>
        <v>0</v>
      </c>
      <c r="O95" s="24">
        <f t="shared" si="64"/>
        <v>0</v>
      </c>
      <c r="P95" s="24">
        <f t="shared" si="64"/>
        <v>0</v>
      </c>
      <c r="Q95" s="24">
        <f t="shared" si="64"/>
        <v>0</v>
      </c>
      <c r="R95" s="24">
        <f t="shared" si="64"/>
        <v>0</v>
      </c>
      <c r="S95" s="24">
        <f>PRODUCT(S94,$F$6)</f>
        <v>0</v>
      </c>
      <c r="T95" s="24">
        <f>PRODUCT(T94,$F$6)</f>
        <v>0</v>
      </c>
      <c r="U95" s="24">
        <f>PRODUCT(U94,$F$6)</f>
        <v>0</v>
      </c>
      <c r="V95" s="24">
        <f>PRODUCT(V94,$F$6)</f>
        <v>0</v>
      </c>
      <c r="W95" s="24">
        <f t="shared" ref="W95:X95" si="65">PRODUCT(W94,$F$6)</f>
        <v>0</v>
      </c>
      <c r="X95" s="24">
        <f t="shared" si="65"/>
        <v>0.38449999999999995</v>
      </c>
      <c r="Y95" s="24">
        <f t="shared" si="64"/>
        <v>0</v>
      </c>
      <c r="Z95" s="24">
        <f t="shared" si="64"/>
        <v>0</v>
      </c>
      <c r="AA95" s="24">
        <f t="shared" si="64"/>
        <v>0</v>
      </c>
      <c r="AB95" s="24">
        <f t="shared" si="64"/>
        <v>0</v>
      </c>
      <c r="AC95" s="24">
        <f t="shared" si="64"/>
        <v>0.05</v>
      </c>
      <c r="AD95" s="24">
        <f t="shared" si="64"/>
        <v>0</v>
      </c>
      <c r="AE95" s="24">
        <f t="shared" si="64"/>
        <v>0</v>
      </c>
      <c r="AF95" s="24">
        <f t="shared" si="64"/>
        <v>0</v>
      </c>
      <c r="AG95" s="24">
        <f t="shared" si="64"/>
        <v>0</v>
      </c>
      <c r="AH95" s="24">
        <f t="shared" si="64"/>
        <v>0</v>
      </c>
      <c r="AI95" s="24">
        <f t="shared" si="64"/>
        <v>0</v>
      </c>
      <c r="AJ95" s="24">
        <f t="shared" si="64"/>
        <v>0.17500000000000002</v>
      </c>
      <c r="AK95" s="24">
        <f t="shared" si="64"/>
        <v>4.0000000000000001E-3</v>
      </c>
      <c r="AL95" s="24">
        <f t="shared" si="64"/>
        <v>0</v>
      </c>
      <c r="AM95" s="24">
        <f t="shared" si="64"/>
        <v>0</v>
      </c>
      <c r="AN95" s="24">
        <f t="shared" si="64"/>
        <v>0</v>
      </c>
      <c r="AO95" s="24">
        <f t="shared" si="64"/>
        <v>0</v>
      </c>
      <c r="AP95" s="24">
        <f t="shared" si="64"/>
        <v>0</v>
      </c>
      <c r="AQ95" s="24">
        <f t="shared" si="64"/>
        <v>0</v>
      </c>
      <c r="AR95" s="24">
        <f t="shared" si="64"/>
        <v>0</v>
      </c>
      <c r="AS95" s="24">
        <f t="shared" si="64"/>
        <v>0</v>
      </c>
      <c r="AT95" s="24">
        <f t="shared" si="64"/>
        <v>0</v>
      </c>
      <c r="AU95" s="24">
        <f t="shared" si="64"/>
        <v>0</v>
      </c>
      <c r="AV95" s="24">
        <f t="shared" si="64"/>
        <v>0</v>
      </c>
      <c r="AW95" s="24">
        <f t="shared" si="64"/>
        <v>0</v>
      </c>
      <c r="AX95" s="24">
        <f t="shared" si="64"/>
        <v>0</v>
      </c>
      <c r="AY95" s="24">
        <f t="shared" si="64"/>
        <v>0</v>
      </c>
      <c r="AZ95" s="24">
        <f t="shared" si="64"/>
        <v>0</v>
      </c>
      <c r="BA95" s="24">
        <f t="shared" si="64"/>
        <v>0</v>
      </c>
      <c r="BB95" s="24">
        <f t="shared" si="64"/>
        <v>0</v>
      </c>
      <c r="BC95" s="24">
        <f t="shared" si="64"/>
        <v>0</v>
      </c>
      <c r="BD95" s="24">
        <f t="shared" si="64"/>
        <v>0</v>
      </c>
      <c r="BE95" s="24">
        <f t="shared" si="64"/>
        <v>0</v>
      </c>
      <c r="BF95" s="24">
        <f t="shared" si="64"/>
        <v>0</v>
      </c>
      <c r="BG95" s="24">
        <f t="shared" si="64"/>
        <v>0</v>
      </c>
      <c r="BH95" s="24">
        <f t="shared" si="64"/>
        <v>0</v>
      </c>
      <c r="BI95" s="24">
        <f t="shared" si="64"/>
        <v>0</v>
      </c>
      <c r="BJ95" s="24">
        <f t="shared" si="64"/>
        <v>0</v>
      </c>
      <c r="BK95" s="24">
        <f t="shared" si="64"/>
        <v>0</v>
      </c>
      <c r="BL95" s="24">
        <f t="shared" si="64"/>
        <v>0</v>
      </c>
      <c r="BM95" s="24">
        <f t="shared" si="64"/>
        <v>0</v>
      </c>
      <c r="BN95" s="24">
        <f t="shared" si="64"/>
        <v>5.0000000000000001E-4</v>
      </c>
      <c r="BO95" s="24">
        <f t="shared" ref="BO95" si="66">PRODUCT(BO94,$F$6)</f>
        <v>0</v>
      </c>
    </row>
    <row r="97" spans="1:69" ht="17.399999999999999">
      <c r="A97" s="27"/>
      <c r="B97" s="28" t="s">
        <v>26</v>
      </c>
      <c r="C97" s="29" t="s">
        <v>27</v>
      </c>
      <c r="D97" s="30">
        <f t="shared" ref="D97:BN97" si="67">D45</f>
        <v>72.72</v>
      </c>
      <c r="E97" s="30">
        <f t="shared" si="67"/>
        <v>76</v>
      </c>
      <c r="F97" s="30">
        <f t="shared" si="67"/>
        <v>84</v>
      </c>
      <c r="G97" s="30">
        <f t="shared" si="67"/>
        <v>568</v>
      </c>
      <c r="H97" s="30">
        <f t="shared" si="67"/>
        <v>1340</v>
      </c>
      <c r="I97" s="30">
        <f t="shared" si="67"/>
        <v>690</v>
      </c>
      <c r="J97" s="30">
        <f t="shared" si="67"/>
        <v>74.92</v>
      </c>
      <c r="K97" s="30">
        <f t="shared" si="67"/>
        <v>874.38</v>
      </c>
      <c r="L97" s="30">
        <f t="shared" si="67"/>
        <v>210.89</v>
      </c>
      <c r="M97" s="30">
        <f t="shared" si="67"/>
        <v>609</v>
      </c>
      <c r="N97" s="30">
        <f t="shared" si="67"/>
        <v>104.38</v>
      </c>
      <c r="O97" s="30">
        <f t="shared" si="67"/>
        <v>320.32</v>
      </c>
      <c r="P97" s="30">
        <f t="shared" si="67"/>
        <v>373.68</v>
      </c>
      <c r="Q97" s="30">
        <f t="shared" si="67"/>
        <v>380</v>
      </c>
      <c r="R97" s="30">
        <f t="shared" si="67"/>
        <v>0</v>
      </c>
      <c r="S97" s="30">
        <f>S45</f>
        <v>0</v>
      </c>
      <c r="T97" s="30">
        <f>T45</f>
        <v>0</v>
      </c>
      <c r="U97" s="30">
        <f>U45</f>
        <v>812</v>
      </c>
      <c r="V97" s="30">
        <f>V45</f>
        <v>352.56</v>
      </c>
      <c r="W97" s="30">
        <f>W45</f>
        <v>83</v>
      </c>
      <c r="X97" s="30">
        <f t="shared" si="67"/>
        <v>9.1999999999999993</v>
      </c>
      <c r="Y97" s="30">
        <f t="shared" si="67"/>
        <v>0</v>
      </c>
      <c r="Z97" s="30">
        <f t="shared" si="67"/>
        <v>469</v>
      </c>
      <c r="AA97" s="30">
        <f t="shared" si="67"/>
        <v>363</v>
      </c>
      <c r="AB97" s="30">
        <f t="shared" si="67"/>
        <v>409</v>
      </c>
      <c r="AC97" s="30">
        <f t="shared" si="67"/>
        <v>249</v>
      </c>
      <c r="AD97" s="30">
        <f t="shared" si="67"/>
        <v>119</v>
      </c>
      <c r="AE97" s="30">
        <f t="shared" si="67"/>
        <v>438</v>
      </c>
      <c r="AF97" s="30">
        <f t="shared" si="67"/>
        <v>159</v>
      </c>
      <c r="AG97" s="30">
        <f t="shared" si="67"/>
        <v>218.18</v>
      </c>
      <c r="AH97" s="30">
        <f t="shared" si="67"/>
        <v>77.290000000000006</v>
      </c>
      <c r="AI97" s="30">
        <f t="shared" si="67"/>
        <v>56.5</v>
      </c>
      <c r="AJ97" s="30">
        <f t="shared" si="67"/>
        <v>42.5</v>
      </c>
      <c r="AK97" s="30">
        <f t="shared" si="67"/>
        <v>240</v>
      </c>
      <c r="AL97" s="30">
        <f t="shared" si="67"/>
        <v>295</v>
      </c>
      <c r="AM97" s="30">
        <f t="shared" si="67"/>
        <v>337.5</v>
      </c>
      <c r="AN97" s="30">
        <f t="shared" si="67"/>
        <v>298.67</v>
      </c>
      <c r="AO97" s="30">
        <f t="shared" si="67"/>
        <v>0</v>
      </c>
      <c r="AP97" s="30">
        <f t="shared" si="67"/>
        <v>205.75</v>
      </c>
      <c r="AQ97" s="30">
        <f t="shared" si="67"/>
        <v>68.75</v>
      </c>
      <c r="AR97" s="30">
        <f t="shared" si="67"/>
        <v>62</v>
      </c>
      <c r="AS97" s="30">
        <f t="shared" si="67"/>
        <v>72.67</v>
      </c>
      <c r="AT97" s="30">
        <f t="shared" si="67"/>
        <v>62.29</v>
      </c>
      <c r="AU97" s="30">
        <f t="shared" si="67"/>
        <v>70.709999999999994</v>
      </c>
      <c r="AV97" s="30">
        <f t="shared" si="67"/>
        <v>48.75</v>
      </c>
      <c r="AW97" s="30">
        <f t="shared" si="67"/>
        <v>72.86</v>
      </c>
      <c r="AX97" s="30">
        <f t="shared" si="67"/>
        <v>64.67</v>
      </c>
      <c r="AY97" s="30">
        <f t="shared" si="67"/>
        <v>56.67</v>
      </c>
      <c r="AZ97" s="30">
        <f t="shared" si="67"/>
        <v>130.66999999999999</v>
      </c>
      <c r="BA97" s="30">
        <f t="shared" si="67"/>
        <v>304</v>
      </c>
      <c r="BB97" s="30">
        <f t="shared" si="67"/>
        <v>432</v>
      </c>
      <c r="BC97" s="30">
        <f t="shared" si="67"/>
        <v>532</v>
      </c>
      <c r="BD97" s="30">
        <f t="shared" si="67"/>
        <v>249</v>
      </c>
      <c r="BE97" s="30">
        <f t="shared" si="67"/>
        <v>399</v>
      </c>
      <c r="BF97" s="30">
        <f t="shared" si="67"/>
        <v>0</v>
      </c>
      <c r="BG97" s="30">
        <f t="shared" si="67"/>
        <v>31</v>
      </c>
      <c r="BH97" s="30">
        <f t="shared" si="67"/>
        <v>43</v>
      </c>
      <c r="BI97" s="30">
        <f t="shared" si="67"/>
        <v>37</v>
      </c>
      <c r="BJ97" s="30">
        <f t="shared" si="67"/>
        <v>25</v>
      </c>
      <c r="BK97" s="30">
        <f t="shared" si="67"/>
        <v>59</v>
      </c>
      <c r="BL97" s="30">
        <f t="shared" si="67"/>
        <v>299</v>
      </c>
      <c r="BM97" s="30">
        <f t="shared" si="67"/>
        <v>132.22</v>
      </c>
      <c r="BN97" s="30">
        <f t="shared" si="67"/>
        <v>20.8</v>
      </c>
      <c r="BO97" s="30">
        <f t="shared" ref="BO97" si="68">BO45</f>
        <v>0</v>
      </c>
    </row>
    <row r="98" spans="1:69" ht="17.399999999999999">
      <c r="B98" s="21" t="s">
        <v>28</v>
      </c>
      <c r="C98" s="22" t="s">
        <v>27</v>
      </c>
      <c r="D98" s="23">
        <f t="shared" ref="D98:BN98" si="69">D97/1000</f>
        <v>7.2719999999999993E-2</v>
      </c>
      <c r="E98" s="23">
        <f t="shared" si="69"/>
        <v>7.5999999999999998E-2</v>
      </c>
      <c r="F98" s="23">
        <f t="shared" si="69"/>
        <v>8.4000000000000005E-2</v>
      </c>
      <c r="G98" s="23">
        <f t="shared" si="69"/>
        <v>0.56799999999999995</v>
      </c>
      <c r="H98" s="23">
        <f t="shared" si="69"/>
        <v>1.34</v>
      </c>
      <c r="I98" s="23">
        <f t="shared" si="69"/>
        <v>0.69</v>
      </c>
      <c r="J98" s="23">
        <f t="shared" si="69"/>
        <v>7.492E-2</v>
      </c>
      <c r="K98" s="23">
        <f t="shared" si="69"/>
        <v>0.87438000000000005</v>
      </c>
      <c r="L98" s="23">
        <f t="shared" si="69"/>
        <v>0.21088999999999999</v>
      </c>
      <c r="M98" s="23">
        <f t="shared" si="69"/>
        <v>0.60899999999999999</v>
      </c>
      <c r="N98" s="23">
        <f t="shared" si="69"/>
        <v>0.10438</v>
      </c>
      <c r="O98" s="23">
        <f t="shared" si="69"/>
        <v>0.32031999999999999</v>
      </c>
      <c r="P98" s="23">
        <f t="shared" si="69"/>
        <v>0.37368000000000001</v>
      </c>
      <c r="Q98" s="23">
        <f t="shared" si="69"/>
        <v>0.38</v>
      </c>
      <c r="R98" s="23">
        <f t="shared" si="69"/>
        <v>0</v>
      </c>
      <c r="S98" s="23">
        <f>S97/1000</f>
        <v>0</v>
      </c>
      <c r="T98" s="23">
        <f>T97/1000</f>
        <v>0</v>
      </c>
      <c r="U98" s="23">
        <f>U97/1000</f>
        <v>0.81200000000000006</v>
      </c>
      <c r="V98" s="23">
        <f>V97/1000</f>
        <v>0.35255999999999998</v>
      </c>
      <c r="W98" s="23">
        <f>W97/1000</f>
        <v>8.3000000000000004E-2</v>
      </c>
      <c r="X98" s="23">
        <f t="shared" si="69"/>
        <v>9.1999999999999998E-3</v>
      </c>
      <c r="Y98" s="23">
        <f t="shared" si="69"/>
        <v>0</v>
      </c>
      <c r="Z98" s="23">
        <f t="shared" si="69"/>
        <v>0.46899999999999997</v>
      </c>
      <c r="AA98" s="23">
        <f t="shared" si="69"/>
        <v>0.36299999999999999</v>
      </c>
      <c r="AB98" s="23">
        <f t="shared" si="69"/>
        <v>0.40899999999999997</v>
      </c>
      <c r="AC98" s="23">
        <f t="shared" si="69"/>
        <v>0.249</v>
      </c>
      <c r="AD98" s="23">
        <f t="shared" si="69"/>
        <v>0.11899999999999999</v>
      </c>
      <c r="AE98" s="23">
        <f t="shared" si="69"/>
        <v>0.438</v>
      </c>
      <c r="AF98" s="23">
        <f t="shared" si="69"/>
        <v>0.159</v>
      </c>
      <c r="AG98" s="23">
        <f t="shared" si="69"/>
        <v>0.21818000000000001</v>
      </c>
      <c r="AH98" s="23">
        <f t="shared" si="69"/>
        <v>7.7290000000000011E-2</v>
      </c>
      <c r="AI98" s="23">
        <f t="shared" si="69"/>
        <v>5.6500000000000002E-2</v>
      </c>
      <c r="AJ98" s="23">
        <f t="shared" si="69"/>
        <v>4.2500000000000003E-2</v>
      </c>
      <c r="AK98" s="23">
        <f t="shared" si="69"/>
        <v>0.24</v>
      </c>
      <c r="AL98" s="23">
        <f t="shared" si="69"/>
        <v>0.29499999999999998</v>
      </c>
      <c r="AM98" s="23">
        <f t="shared" si="69"/>
        <v>0.33750000000000002</v>
      </c>
      <c r="AN98" s="23">
        <f t="shared" si="69"/>
        <v>0.29866999999999999</v>
      </c>
      <c r="AO98" s="23">
        <f t="shared" si="69"/>
        <v>0</v>
      </c>
      <c r="AP98" s="23">
        <f t="shared" si="69"/>
        <v>0.20574999999999999</v>
      </c>
      <c r="AQ98" s="23">
        <f t="shared" si="69"/>
        <v>6.8750000000000006E-2</v>
      </c>
      <c r="AR98" s="23">
        <f t="shared" si="69"/>
        <v>6.2E-2</v>
      </c>
      <c r="AS98" s="23">
        <f t="shared" si="69"/>
        <v>7.2669999999999998E-2</v>
      </c>
      <c r="AT98" s="23">
        <f t="shared" si="69"/>
        <v>6.2289999999999998E-2</v>
      </c>
      <c r="AU98" s="23">
        <f t="shared" si="69"/>
        <v>7.0709999999999995E-2</v>
      </c>
      <c r="AV98" s="23">
        <f t="shared" si="69"/>
        <v>4.8750000000000002E-2</v>
      </c>
      <c r="AW98" s="23">
        <f t="shared" si="69"/>
        <v>7.2859999999999994E-2</v>
      </c>
      <c r="AX98" s="23">
        <f t="shared" si="69"/>
        <v>6.4670000000000005E-2</v>
      </c>
      <c r="AY98" s="23">
        <f t="shared" si="69"/>
        <v>5.6670000000000005E-2</v>
      </c>
      <c r="AZ98" s="23">
        <f t="shared" si="69"/>
        <v>0.13066999999999998</v>
      </c>
      <c r="BA98" s="23">
        <f t="shared" si="69"/>
        <v>0.30399999999999999</v>
      </c>
      <c r="BB98" s="23">
        <f t="shared" si="69"/>
        <v>0.432</v>
      </c>
      <c r="BC98" s="23">
        <f t="shared" si="69"/>
        <v>0.53200000000000003</v>
      </c>
      <c r="BD98" s="23">
        <f t="shared" si="69"/>
        <v>0.249</v>
      </c>
      <c r="BE98" s="23">
        <f t="shared" si="69"/>
        <v>0.39900000000000002</v>
      </c>
      <c r="BF98" s="23">
        <f t="shared" si="69"/>
        <v>0</v>
      </c>
      <c r="BG98" s="23">
        <f t="shared" si="69"/>
        <v>3.1E-2</v>
      </c>
      <c r="BH98" s="23">
        <f t="shared" si="69"/>
        <v>4.2999999999999997E-2</v>
      </c>
      <c r="BI98" s="23">
        <f t="shared" si="69"/>
        <v>3.6999999999999998E-2</v>
      </c>
      <c r="BJ98" s="23">
        <f t="shared" si="69"/>
        <v>2.5000000000000001E-2</v>
      </c>
      <c r="BK98" s="23">
        <f t="shared" si="69"/>
        <v>5.8999999999999997E-2</v>
      </c>
      <c r="BL98" s="23">
        <f t="shared" si="69"/>
        <v>0.29899999999999999</v>
      </c>
      <c r="BM98" s="23">
        <f t="shared" si="69"/>
        <v>0.13222</v>
      </c>
      <c r="BN98" s="23">
        <f t="shared" si="69"/>
        <v>2.0799999999999999E-2</v>
      </c>
      <c r="BO98" s="23">
        <f t="shared" ref="BO98" si="70">BO97/1000</f>
        <v>0</v>
      </c>
    </row>
    <row r="99" spans="1:69" ht="17.399999999999999">
      <c r="A99" s="31"/>
      <c r="B99" s="32" t="s">
        <v>29</v>
      </c>
      <c r="C99" s="87"/>
      <c r="D99" s="33">
        <f t="shared" ref="D99:BN99" si="71">D95*D97</f>
        <v>0</v>
      </c>
      <c r="E99" s="33">
        <f t="shared" si="71"/>
        <v>0</v>
      </c>
      <c r="F99" s="33">
        <f t="shared" si="71"/>
        <v>6.3</v>
      </c>
      <c r="G99" s="33">
        <f t="shared" si="71"/>
        <v>0</v>
      </c>
      <c r="H99" s="33">
        <f t="shared" si="71"/>
        <v>0</v>
      </c>
      <c r="I99" s="33">
        <f t="shared" si="71"/>
        <v>0</v>
      </c>
      <c r="J99" s="33">
        <f t="shared" si="71"/>
        <v>5.2444000000000006</v>
      </c>
      <c r="K99" s="33">
        <f t="shared" si="71"/>
        <v>30.603300000000004</v>
      </c>
      <c r="L99" s="33">
        <f t="shared" si="71"/>
        <v>0</v>
      </c>
      <c r="M99" s="33">
        <f t="shared" si="71"/>
        <v>0</v>
      </c>
      <c r="N99" s="33">
        <f t="shared" si="71"/>
        <v>0</v>
      </c>
      <c r="O99" s="33">
        <f t="shared" si="71"/>
        <v>0</v>
      </c>
      <c r="P99" s="33">
        <f t="shared" si="71"/>
        <v>0</v>
      </c>
      <c r="Q99" s="33">
        <f t="shared" si="71"/>
        <v>0</v>
      </c>
      <c r="R99" s="33">
        <f t="shared" si="71"/>
        <v>0</v>
      </c>
      <c r="S99" s="33">
        <f>S95*S97</f>
        <v>0</v>
      </c>
      <c r="T99" s="33">
        <f>T95*T97</f>
        <v>0</v>
      </c>
      <c r="U99" s="33">
        <f>U95*U97</f>
        <v>0</v>
      </c>
      <c r="V99" s="33">
        <f>V95*V97</f>
        <v>0</v>
      </c>
      <c r="W99" s="33">
        <f>W95*W97</f>
        <v>0</v>
      </c>
      <c r="X99" s="33">
        <f t="shared" si="71"/>
        <v>3.5373999999999994</v>
      </c>
      <c r="Y99" s="33">
        <f t="shared" si="71"/>
        <v>0</v>
      </c>
      <c r="Z99" s="33">
        <f t="shared" si="71"/>
        <v>0</v>
      </c>
      <c r="AA99" s="33">
        <f t="shared" si="71"/>
        <v>0</v>
      </c>
      <c r="AB99" s="33">
        <f t="shared" si="71"/>
        <v>0</v>
      </c>
      <c r="AC99" s="33">
        <f t="shared" si="71"/>
        <v>12.450000000000001</v>
      </c>
      <c r="AD99" s="33">
        <f t="shared" si="71"/>
        <v>0</v>
      </c>
      <c r="AE99" s="33">
        <f t="shared" si="71"/>
        <v>0</v>
      </c>
      <c r="AF99" s="33">
        <f t="shared" si="71"/>
        <v>0</v>
      </c>
      <c r="AG99" s="33">
        <f t="shared" si="71"/>
        <v>0</v>
      </c>
      <c r="AH99" s="33">
        <f t="shared" si="71"/>
        <v>0</v>
      </c>
      <c r="AI99" s="33">
        <f t="shared" si="71"/>
        <v>0</v>
      </c>
      <c r="AJ99" s="33">
        <f t="shared" si="71"/>
        <v>7.4375000000000009</v>
      </c>
      <c r="AK99" s="33">
        <f t="shared" si="71"/>
        <v>0.96</v>
      </c>
      <c r="AL99" s="33">
        <f t="shared" si="71"/>
        <v>0</v>
      </c>
      <c r="AM99" s="33">
        <f t="shared" si="71"/>
        <v>0</v>
      </c>
      <c r="AN99" s="33">
        <f t="shared" si="71"/>
        <v>0</v>
      </c>
      <c r="AO99" s="33">
        <f t="shared" si="71"/>
        <v>0</v>
      </c>
      <c r="AP99" s="33">
        <f t="shared" si="71"/>
        <v>0</v>
      </c>
      <c r="AQ99" s="33">
        <f t="shared" si="71"/>
        <v>0</v>
      </c>
      <c r="AR99" s="33">
        <f t="shared" si="71"/>
        <v>0</v>
      </c>
      <c r="AS99" s="33">
        <f t="shared" si="71"/>
        <v>0</v>
      </c>
      <c r="AT99" s="33">
        <f t="shared" si="71"/>
        <v>0</v>
      </c>
      <c r="AU99" s="33">
        <f t="shared" si="71"/>
        <v>0</v>
      </c>
      <c r="AV99" s="33">
        <f t="shared" si="71"/>
        <v>0</v>
      </c>
      <c r="AW99" s="33">
        <f t="shared" si="71"/>
        <v>0</v>
      </c>
      <c r="AX99" s="33">
        <f t="shared" si="71"/>
        <v>0</v>
      </c>
      <c r="AY99" s="33">
        <f t="shared" si="71"/>
        <v>0</v>
      </c>
      <c r="AZ99" s="33">
        <f t="shared" si="71"/>
        <v>0</v>
      </c>
      <c r="BA99" s="33">
        <f t="shared" si="71"/>
        <v>0</v>
      </c>
      <c r="BB99" s="33">
        <f t="shared" si="71"/>
        <v>0</v>
      </c>
      <c r="BC99" s="33">
        <f t="shared" si="71"/>
        <v>0</v>
      </c>
      <c r="BD99" s="33">
        <f t="shared" si="71"/>
        <v>0</v>
      </c>
      <c r="BE99" s="33">
        <f t="shared" si="71"/>
        <v>0</v>
      </c>
      <c r="BF99" s="33">
        <f t="shared" si="71"/>
        <v>0</v>
      </c>
      <c r="BG99" s="33">
        <f t="shared" si="71"/>
        <v>0</v>
      </c>
      <c r="BH99" s="33">
        <f t="shared" si="71"/>
        <v>0</v>
      </c>
      <c r="BI99" s="33">
        <f t="shared" si="71"/>
        <v>0</v>
      </c>
      <c r="BJ99" s="33">
        <f t="shared" si="71"/>
        <v>0</v>
      </c>
      <c r="BK99" s="33">
        <f t="shared" si="71"/>
        <v>0</v>
      </c>
      <c r="BL99" s="33">
        <f t="shared" si="71"/>
        <v>0</v>
      </c>
      <c r="BM99" s="33">
        <f t="shared" si="71"/>
        <v>0</v>
      </c>
      <c r="BN99" s="33">
        <f t="shared" si="71"/>
        <v>1.0400000000000001E-2</v>
      </c>
      <c r="BO99" s="33">
        <f t="shared" ref="BO99" si="72">BO95*BO97</f>
        <v>0</v>
      </c>
      <c r="BP99" s="34">
        <f>SUM(D99:BN99)</f>
        <v>66.543000000000006</v>
      </c>
      <c r="BQ99" s="35">
        <f>BP99/$C$9</f>
        <v>13.308600000000002</v>
      </c>
    </row>
    <row r="100" spans="1:69" ht="17.399999999999999">
      <c r="A100" s="31"/>
      <c r="B100" s="32" t="s">
        <v>30</v>
      </c>
      <c r="C100" s="87"/>
      <c r="D100" s="33">
        <f t="shared" ref="D100:BN100" si="73">D95*D97</f>
        <v>0</v>
      </c>
      <c r="E100" s="33">
        <f t="shared" si="73"/>
        <v>0</v>
      </c>
      <c r="F100" s="33">
        <f t="shared" si="73"/>
        <v>6.3</v>
      </c>
      <c r="G100" s="33">
        <f t="shared" si="73"/>
        <v>0</v>
      </c>
      <c r="H100" s="33">
        <f t="shared" si="73"/>
        <v>0</v>
      </c>
      <c r="I100" s="33">
        <f t="shared" si="73"/>
        <v>0</v>
      </c>
      <c r="J100" s="33">
        <f t="shared" si="73"/>
        <v>5.2444000000000006</v>
      </c>
      <c r="K100" s="33">
        <f t="shared" si="73"/>
        <v>30.603300000000004</v>
      </c>
      <c r="L100" s="33">
        <f t="shared" si="73"/>
        <v>0</v>
      </c>
      <c r="M100" s="33">
        <f t="shared" si="73"/>
        <v>0</v>
      </c>
      <c r="N100" s="33">
        <f t="shared" si="73"/>
        <v>0</v>
      </c>
      <c r="O100" s="33">
        <f t="shared" si="73"/>
        <v>0</v>
      </c>
      <c r="P100" s="33">
        <f t="shared" si="73"/>
        <v>0</v>
      </c>
      <c r="Q100" s="33">
        <f t="shared" si="73"/>
        <v>0</v>
      </c>
      <c r="R100" s="33">
        <f t="shared" si="73"/>
        <v>0</v>
      </c>
      <c r="S100" s="33">
        <f>S95*S97</f>
        <v>0</v>
      </c>
      <c r="T100" s="33">
        <f>T95*T97</f>
        <v>0</v>
      </c>
      <c r="U100" s="33">
        <f>U95*U97</f>
        <v>0</v>
      </c>
      <c r="V100" s="33">
        <f>V95*V97</f>
        <v>0</v>
      </c>
      <c r="W100" s="33">
        <f>W95*W97</f>
        <v>0</v>
      </c>
      <c r="X100" s="33">
        <f t="shared" si="73"/>
        <v>3.5373999999999994</v>
      </c>
      <c r="Y100" s="33">
        <f t="shared" si="73"/>
        <v>0</v>
      </c>
      <c r="Z100" s="33">
        <f t="shared" si="73"/>
        <v>0</v>
      </c>
      <c r="AA100" s="33">
        <f t="shared" si="73"/>
        <v>0</v>
      </c>
      <c r="AB100" s="33">
        <f t="shared" si="73"/>
        <v>0</v>
      </c>
      <c r="AC100" s="33">
        <f t="shared" si="73"/>
        <v>12.450000000000001</v>
      </c>
      <c r="AD100" s="33">
        <f t="shared" si="73"/>
        <v>0</v>
      </c>
      <c r="AE100" s="33">
        <f t="shared" si="73"/>
        <v>0</v>
      </c>
      <c r="AF100" s="33">
        <f t="shared" si="73"/>
        <v>0</v>
      </c>
      <c r="AG100" s="33">
        <f t="shared" si="73"/>
        <v>0</v>
      </c>
      <c r="AH100" s="33">
        <f t="shared" si="73"/>
        <v>0</v>
      </c>
      <c r="AI100" s="33">
        <f t="shared" si="73"/>
        <v>0</v>
      </c>
      <c r="AJ100" s="33">
        <f t="shared" si="73"/>
        <v>7.4375000000000009</v>
      </c>
      <c r="AK100" s="33">
        <f t="shared" si="73"/>
        <v>0.96</v>
      </c>
      <c r="AL100" s="33">
        <f t="shared" si="73"/>
        <v>0</v>
      </c>
      <c r="AM100" s="33">
        <f t="shared" si="73"/>
        <v>0</v>
      </c>
      <c r="AN100" s="33">
        <f t="shared" si="73"/>
        <v>0</v>
      </c>
      <c r="AO100" s="33">
        <f t="shared" si="73"/>
        <v>0</v>
      </c>
      <c r="AP100" s="33">
        <f t="shared" si="73"/>
        <v>0</v>
      </c>
      <c r="AQ100" s="33">
        <f t="shared" si="73"/>
        <v>0</v>
      </c>
      <c r="AR100" s="33">
        <f t="shared" si="73"/>
        <v>0</v>
      </c>
      <c r="AS100" s="33">
        <f t="shared" si="73"/>
        <v>0</v>
      </c>
      <c r="AT100" s="33">
        <f t="shared" si="73"/>
        <v>0</v>
      </c>
      <c r="AU100" s="33">
        <f t="shared" si="73"/>
        <v>0</v>
      </c>
      <c r="AV100" s="33">
        <f t="shared" si="73"/>
        <v>0</v>
      </c>
      <c r="AW100" s="33">
        <f t="shared" si="73"/>
        <v>0</v>
      </c>
      <c r="AX100" s="33">
        <f t="shared" si="73"/>
        <v>0</v>
      </c>
      <c r="AY100" s="33">
        <f t="shared" si="73"/>
        <v>0</v>
      </c>
      <c r="AZ100" s="33">
        <f t="shared" si="73"/>
        <v>0</v>
      </c>
      <c r="BA100" s="33">
        <f t="shared" si="73"/>
        <v>0</v>
      </c>
      <c r="BB100" s="33">
        <f t="shared" si="73"/>
        <v>0</v>
      </c>
      <c r="BC100" s="33">
        <f t="shared" si="73"/>
        <v>0</v>
      </c>
      <c r="BD100" s="33">
        <f t="shared" si="73"/>
        <v>0</v>
      </c>
      <c r="BE100" s="33">
        <f t="shared" si="73"/>
        <v>0</v>
      </c>
      <c r="BF100" s="33">
        <f t="shared" si="73"/>
        <v>0</v>
      </c>
      <c r="BG100" s="33">
        <f t="shared" si="73"/>
        <v>0</v>
      </c>
      <c r="BH100" s="33">
        <f t="shared" si="73"/>
        <v>0</v>
      </c>
      <c r="BI100" s="33">
        <f t="shared" si="73"/>
        <v>0</v>
      </c>
      <c r="BJ100" s="33">
        <f t="shared" si="73"/>
        <v>0</v>
      </c>
      <c r="BK100" s="33">
        <f t="shared" si="73"/>
        <v>0</v>
      </c>
      <c r="BL100" s="33">
        <f t="shared" si="73"/>
        <v>0</v>
      </c>
      <c r="BM100" s="33">
        <f t="shared" si="73"/>
        <v>0</v>
      </c>
      <c r="BN100" s="33">
        <f t="shared" si="73"/>
        <v>1.0400000000000001E-2</v>
      </c>
      <c r="BO100" s="33">
        <f t="shared" ref="BO100" si="74">BO95*BO97</f>
        <v>0</v>
      </c>
      <c r="BP100" s="34">
        <f>SUM(D100:BN100)</f>
        <v>66.543000000000006</v>
      </c>
      <c r="BQ100" s="35">
        <f>BP100/$C$9</f>
        <v>13.308600000000002</v>
      </c>
    </row>
    <row r="102" spans="1:69">
      <c r="AH102" s="2"/>
    </row>
    <row r="103" spans="1:69" ht="15" customHeight="1">
      <c r="A103" s="89"/>
      <c r="B103" s="4" t="s">
        <v>3</v>
      </c>
      <c r="C103" s="91" t="s">
        <v>4</v>
      </c>
      <c r="D103" s="88" t="str">
        <f t="shared" ref="D103:BN103" si="75">D53</f>
        <v>Хлеб пшеничный</v>
      </c>
      <c r="E103" s="88" t="str">
        <f t="shared" si="75"/>
        <v>Хлеб ржано-пшеничный</v>
      </c>
      <c r="F103" s="88" t="str">
        <f t="shared" si="75"/>
        <v>Сахар</v>
      </c>
      <c r="G103" s="88" t="str">
        <f t="shared" si="75"/>
        <v>Чай</v>
      </c>
      <c r="H103" s="88" t="str">
        <f t="shared" si="75"/>
        <v>Какао</v>
      </c>
      <c r="I103" s="88" t="str">
        <f t="shared" si="75"/>
        <v>Кофейный напиток</v>
      </c>
      <c r="J103" s="88" t="str">
        <f t="shared" si="75"/>
        <v>Молоко 2,5%</v>
      </c>
      <c r="K103" s="88" t="str">
        <f t="shared" si="75"/>
        <v>Масло сливочное</v>
      </c>
      <c r="L103" s="88" t="str">
        <f t="shared" si="75"/>
        <v>Сметана 15%</v>
      </c>
      <c r="M103" s="88" t="str">
        <f t="shared" si="75"/>
        <v>Молоко сухое</v>
      </c>
      <c r="N103" s="88" t="str">
        <f t="shared" si="75"/>
        <v>Снежок 2,5 %</v>
      </c>
      <c r="O103" s="88" t="str">
        <f t="shared" si="75"/>
        <v>Творог 5%</v>
      </c>
      <c r="P103" s="88" t="str">
        <f t="shared" si="75"/>
        <v>Молоко сгущенное</v>
      </c>
      <c r="Q103" s="88" t="str">
        <f t="shared" si="75"/>
        <v xml:space="preserve">Джем Сава </v>
      </c>
      <c r="R103" s="88" t="str">
        <f t="shared" si="75"/>
        <v>Сыр</v>
      </c>
      <c r="S103" s="88" t="str">
        <f>S53</f>
        <v>Зеленый горошек</v>
      </c>
      <c r="T103" s="88" t="str">
        <f>T53</f>
        <v>Кукуруза консервирован.</v>
      </c>
      <c r="U103" s="88" t="str">
        <f>U53</f>
        <v>Консервы рыбные</v>
      </c>
      <c r="V103" s="88" t="str">
        <f>V53</f>
        <v>Огурцы консервирован.</v>
      </c>
      <c r="W103" s="88" t="str">
        <f>W53</f>
        <v>Огурцы свежие</v>
      </c>
      <c r="X103" s="88" t="str">
        <f t="shared" si="75"/>
        <v>Яйцо</v>
      </c>
      <c r="Y103" s="88" t="str">
        <f t="shared" si="75"/>
        <v>Икра кабачковая</v>
      </c>
      <c r="Z103" s="88" t="str">
        <f t="shared" si="75"/>
        <v>Изюм</v>
      </c>
      <c r="AA103" s="88" t="str">
        <f t="shared" si="75"/>
        <v>Курага</v>
      </c>
      <c r="AB103" s="88" t="str">
        <f t="shared" si="75"/>
        <v>Чернослив</v>
      </c>
      <c r="AC103" s="88" t="str">
        <f t="shared" si="75"/>
        <v>Шиповник</v>
      </c>
      <c r="AD103" s="88" t="str">
        <f t="shared" si="75"/>
        <v>Сухофрукты</v>
      </c>
      <c r="AE103" s="88" t="str">
        <f t="shared" si="75"/>
        <v>Ягода свежемороженная</v>
      </c>
      <c r="AF103" s="88" t="str">
        <f t="shared" si="75"/>
        <v>Лимон</v>
      </c>
      <c r="AG103" s="88" t="str">
        <f t="shared" si="75"/>
        <v>Кисель</v>
      </c>
      <c r="AH103" s="88" t="str">
        <f t="shared" si="75"/>
        <v xml:space="preserve">Сок </v>
      </c>
      <c r="AI103" s="88" t="str">
        <f t="shared" si="75"/>
        <v>Макаронные изделия</v>
      </c>
      <c r="AJ103" s="88" t="str">
        <f t="shared" si="75"/>
        <v>Мука</v>
      </c>
      <c r="AK103" s="88" t="str">
        <f t="shared" si="75"/>
        <v>Дрожжи</v>
      </c>
      <c r="AL103" s="88" t="str">
        <f t="shared" si="75"/>
        <v>Печенье</v>
      </c>
      <c r="AM103" s="88" t="str">
        <f t="shared" si="75"/>
        <v>Пряники</v>
      </c>
      <c r="AN103" s="88" t="str">
        <f t="shared" si="75"/>
        <v>Вафли</v>
      </c>
      <c r="AO103" s="88" t="str">
        <f t="shared" si="75"/>
        <v>Конфеты</v>
      </c>
      <c r="AP103" s="88" t="str">
        <f t="shared" si="75"/>
        <v>Повидло Сава</v>
      </c>
      <c r="AQ103" s="88" t="str">
        <f t="shared" si="75"/>
        <v>Крупа геркулес</v>
      </c>
      <c r="AR103" s="88" t="str">
        <f t="shared" si="75"/>
        <v>Крупа горох</v>
      </c>
      <c r="AS103" s="88" t="str">
        <f t="shared" si="75"/>
        <v>Крупа гречневая</v>
      </c>
      <c r="AT103" s="88" t="str">
        <f t="shared" si="75"/>
        <v>Крупа кукурузная</v>
      </c>
      <c r="AU103" s="88" t="str">
        <f t="shared" si="75"/>
        <v>Крупа манная</v>
      </c>
      <c r="AV103" s="88" t="str">
        <f t="shared" si="75"/>
        <v>Крупа перловая</v>
      </c>
      <c r="AW103" s="88" t="str">
        <f t="shared" si="75"/>
        <v>Крупа пшеничная</v>
      </c>
      <c r="AX103" s="88" t="str">
        <f t="shared" si="75"/>
        <v>Крупа пшено</v>
      </c>
      <c r="AY103" s="88" t="str">
        <f t="shared" si="75"/>
        <v>Крупа ячневая</v>
      </c>
      <c r="AZ103" s="88" t="str">
        <f t="shared" si="75"/>
        <v>Рис</v>
      </c>
      <c r="BA103" s="88" t="str">
        <f t="shared" si="75"/>
        <v>Цыпленок бройлер</v>
      </c>
      <c r="BB103" s="88" t="str">
        <f t="shared" si="75"/>
        <v>Филе куриное</v>
      </c>
      <c r="BC103" s="88" t="str">
        <f t="shared" si="75"/>
        <v>Фарш говяжий</v>
      </c>
      <c r="BD103" s="88" t="str">
        <f t="shared" si="75"/>
        <v>Печень куриная</v>
      </c>
      <c r="BE103" s="88" t="str">
        <f t="shared" si="75"/>
        <v>Филе минтая</v>
      </c>
      <c r="BF103" s="88" t="str">
        <f t="shared" si="75"/>
        <v>Филе сельди слабосол.</v>
      </c>
      <c r="BG103" s="88" t="str">
        <f t="shared" si="75"/>
        <v>Картофель</v>
      </c>
      <c r="BH103" s="88" t="str">
        <f t="shared" si="75"/>
        <v>Морковь</v>
      </c>
      <c r="BI103" s="88" t="str">
        <f t="shared" si="75"/>
        <v>Лук</v>
      </c>
      <c r="BJ103" s="88" t="str">
        <f t="shared" si="75"/>
        <v>Капуста</v>
      </c>
      <c r="BK103" s="88" t="str">
        <f t="shared" si="75"/>
        <v>Свекла</v>
      </c>
      <c r="BL103" s="88" t="str">
        <f t="shared" si="75"/>
        <v>Томатная паста</v>
      </c>
      <c r="BM103" s="88" t="str">
        <f t="shared" si="75"/>
        <v>Масло растительное</v>
      </c>
      <c r="BN103" s="88" t="str">
        <f t="shared" si="75"/>
        <v>Соль</v>
      </c>
      <c r="BO103" s="88" t="str">
        <f t="shared" ref="BO103" si="76">BO53</f>
        <v>Аскорбиновая кислота</v>
      </c>
      <c r="BP103" s="82" t="s">
        <v>5</v>
      </c>
      <c r="BQ103" s="82" t="s">
        <v>6</v>
      </c>
    </row>
    <row r="104" spans="1:69" ht="36" customHeight="1">
      <c r="A104" s="90"/>
      <c r="B104" s="5" t="s">
        <v>7</v>
      </c>
      <c r="C104" s="92"/>
      <c r="D104" s="88"/>
      <c r="E104" s="88"/>
      <c r="F104" s="88"/>
      <c r="G104" s="88"/>
      <c r="H104" s="88"/>
      <c r="I104" s="88"/>
      <c r="J104" s="88"/>
      <c r="K104" s="88"/>
      <c r="L104" s="88"/>
      <c r="M104" s="88"/>
      <c r="N104" s="88"/>
      <c r="O104" s="88"/>
      <c r="P104" s="88"/>
      <c r="Q104" s="88"/>
      <c r="R104" s="88"/>
      <c r="S104" s="88"/>
      <c r="T104" s="88"/>
      <c r="U104" s="88"/>
      <c r="V104" s="88"/>
      <c r="W104" s="88"/>
      <c r="X104" s="88"/>
      <c r="Y104" s="88"/>
      <c r="Z104" s="88"/>
      <c r="AA104" s="88"/>
      <c r="AB104" s="88"/>
      <c r="AC104" s="88"/>
      <c r="AD104" s="88"/>
      <c r="AE104" s="88"/>
      <c r="AF104" s="88"/>
      <c r="AG104" s="88"/>
      <c r="AH104" s="88"/>
      <c r="AI104" s="88"/>
      <c r="AJ104" s="88"/>
      <c r="AK104" s="88"/>
      <c r="AL104" s="88"/>
      <c r="AM104" s="88"/>
      <c r="AN104" s="88"/>
      <c r="AO104" s="88"/>
      <c r="AP104" s="88"/>
      <c r="AQ104" s="88"/>
      <c r="AR104" s="88"/>
      <c r="AS104" s="88"/>
      <c r="AT104" s="88"/>
      <c r="AU104" s="88"/>
      <c r="AV104" s="88"/>
      <c r="AW104" s="88"/>
      <c r="AX104" s="88"/>
      <c r="AY104" s="88"/>
      <c r="AZ104" s="88"/>
      <c r="BA104" s="88"/>
      <c r="BB104" s="88"/>
      <c r="BC104" s="88"/>
      <c r="BD104" s="88"/>
      <c r="BE104" s="88"/>
      <c r="BF104" s="88"/>
      <c r="BG104" s="88"/>
      <c r="BH104" s="88"/>
      <c r="BI104" s="88"/>
      <c r="BJ104" s="88"/>
      <c r="BK104" s="88"/>
      <c r="BL104" s="88"/>
      <c r="BM104" s="88"/>
      <c r="BN104" s="88"/>
      <c r="BO104" s="88"/>
      <c r="BP104" s="82"/>
      <c r="BQ104" s="82"/>
    </row>
    <row r="105" spans="1:69" ht="15" customHeight="1">
      <c r="A105" s="83" t="s">
        <v>21</v>
      </c>
      <c r="B105" s="20" t="str">
        <f>B26</f>
        <v>Суп молочный с макарон. изделиями</v>
      </c>
      <c r="C105" s="84">
        <f>$F$6</f>
        <v>5</v>
      </c>
      <c r="D105" s="6">
        <f t="shared" ref="D105:BN109" si="77">D26</f>
        <v>0</v>
      </c>
      <c r="E105" s="6">
        <f t="shared" si="77"/>
        <v>0</v>
      </c>
      <c r="F105" s="6">
        <f t="shared" si="77"/>
        <v>1.2999999999999999E-3</v>
      </c>
      <c r="G105" s="6">
        <f t="shared" si="77"/>
        <v>0</v>
      </c>
      <c r="H105" s="6">
        <f t="shared" si="77"/>
        <v>0</v>
      </c>
      <c r="I105" s="6">
        <f t="shared" si="77"/>
        <v>0</v>
      </c>
      <c r="J105" s="6">
        <f t="shared" si="77"/>
        <v>0.1</v>
      </c>
      <c r="K105" s="6">
        <f t="shared" si="77"/>
        <v>6.9999999999999999E-4</v>
      </c>
      <c r="L105" s="6">
        <f t="shared" si="77"/>
        <v>0</v>
      </c>
      <c r="M105" s="6">
        <f t="shared" si="77"/>
        <v>0</v>
      </c>
      <c r="N105" s="6">
        <f t="shared" si="77"/>
        <v>0</v>
      </c>
      <c r="O105" s="6">
        <f t="shared" si="77"/>
        <v>0</v>
      </c>
      <c r="P105" s="6">
        <f t="shared" si="77"/>
        <v>0</v>
      </c>
      <c r="Q105" s="6">
        <f t="shared" si="77"/>
        <v>0</v>
      </c>
      <c r="R105" s="6">
        <f t="shared" si="77"/>
        <v>0</v>
      </c>
      <c r="S105" s="6">
        <f t="shared" si="77"/>
        <v>0</v>
      </c>
      <c r="T105" s="6">
        <f t="shared" si="77"/>
        <v>0</v>
      </c>
      <c r="U105" s="6">
        <f t="shared" si="77"/>
        <v>0</v>
      </c>
      <c r="V105" s="6">
        <f t="shared" si="77"/>
        <v>0</v>
      </c>
      <c r="W105" s="6">
        <f t="shared" si="77"/>
        <v>0</v>
      </c>
      <c r="X105" s="6">
        <f t="shared" si="77"/>
        <v>0</v>
      </c>
      <c r="Y105" s="6">
        <f t="shared" si="77"/>
        <v>0</v>
      </c>
      <c r="Z105" s="6">
        <f t="shared" si="77"/>
        <v>0</v>
      </c>
      <c r="AA105" s="6">
        <f t="shared" si="77"/>
        <v>0</v>
      </c>
      <c r="AB105" s="6">
        <f t="shared" si="77"/>
        <v>0</v>
      </c>
      <c r="AC105" s="6">
        <f t="shared" si="77"/>
        <v>0</v>
      </c>
      <c r="AD105" s="6">
        <f t="shared" si="77"/>
        <v>0</v>
      </c>
      <c r="AE105" s="6">
        <f t="shared" si="77"/>
        <v>0</v>
      </c>
      <c r="AF105" s="6">
        <f t="shared" si="77"/>
        <v>0</v>
      </c>
      <c r="AG105" s="6">
        <f t="shared" si="77"/>
        <v>0</v>
      </c>
      <c r="AH105" s="6">
        <f t="shared" si="77"/>
        <v>0</v>
      </c>
      <c r="AI105" s="6">
        <f t="shared" si="77"/>
        <v>1.2E-2</v>
      </c>
      <c r="AJ105" s="6">
        <f t="shared" si="77"/>
        <v>0</v>
      </c>
      <c r="AK105" s="6">
        <f t="shared" si="77"/>
        <v>0</v>
      </c>
      <c r="AL105" s="6">
        <f t="shared" si="77"/>
        <v>0</v>
      </c>
      <c r="AM105" s="6">
        <f t="shared" si="77"/>
        <v>0</v>
      </c>
      <c r="AN105" s="6">
        <f t="shared" si="77"/>
        <v>0</v>
      </c>
      <c r="AO105" s="6">
        <f t="shared" si="77"/>
        <v>0</v>
      </c>
      <c r="AP105" s="6">
        <f t="shared" si="77"/>
        <v>0</v>
      </c>
      <c r="AQ105" s="6">
        <f t="shared" si="77"/>
        <v>0</v>
      </c>
      <c r="AR105" s="6">
        <f t="shared" si="77"/>
        <v>0</v>
      </c>
      <c r="AS105" s="6">
        <f t="shared" si="77"/>
        <v>0</v>
      </c>
      <c r="AT105" s="6">
        <f t="shared" si="77"/>
        <v>0</v>
      </c>
      <c r="AU105" s="6">
        <f t="shared" si="77"/>
        <v>0</v>
      </c>
      <c r="AV105" s="6">
        <f t="shared" si="77"/>
        <v>0</v>
      </c>
      <c r="AW105" s="6">
        <f t="shared" si="77"/>
        <v>0</v>
      </c>
      <c r="AX105" s="6">
        <f t="shared" si="77"/>
        <v>0</v>
      </c>
      <c r="AY105" s="6">
        <f t="shared" si="77"/>
        <v>0</v>
      </c>
      <c r="AZ105" s="6">
        <f t="shared" si="77"/>
        <v>0</v>
      </c>
      <c r="BA105" s="6">
        <f t="shared" si="77"/>
        <v>0</v>
      </c>
      <c r="BB105" s="6">
        <f t="shared" si="77"/>
        <v>0</v>
      </c>
      <c r="BC105" s="6">
        <f t="shared" si="77"/>
        <v>0</v>
      </c>
      <c r="BD105" s="6">
        <f t="shared" si="77"/>
        <v>0</v>
      </c>
      <c r="BE105" s="6">
        <f t="shared" si="77"/>
        <v>0</v>
      </c>
      <c r="BF105" s="6">
        <f t="shared" si="77"/>
        <v>0</v>
      </c>
      <c r="BG105" s="6">
        <f t="shared" si="77"/>
        <v>0</v>
      </c>
      <c r="BH105" s="6">
        <f t="shared" si="77"/>
        <v>0</v>
      </c>
      <c r="BI105" s="6">
        <f t="shared" si="77"/>
        <v>0</v>
      </c>
      <c r="BJ105" s="6">
        <f t="shared" si="77"/>
        <v>0</v>
      </c>
      <c r="BK105" s="6">
        <f t="shared" si="77"/>
        <v>0</v>
      </c>
      <c r="BL105" s="6">
        <f t="shared" si="77"/>
        <v>0</v>
      </c>
      <c r="BM105" s="6">
        <f t="shared" si="77"/>
        <v>0</v>
      </c>
      <c r="BN105" s="6">
        <f t="shared" si="77"/>
        <v>5.0000000000000001E-4</v>
      </c>
      <c r="BO105" s="6">
        <f t="shared" ref="BO105:BO108" si="78">BO26</f>
        <v>0</v>
      </c>
    </row>
    <row r="106" spans="1:69">
      <c r="A106" s="83"/>
      <c r="B106" s="20" t="str">
        <f>B27</f>
        <v>Хлеб пшеничный</v>
      </c>
      <c r="C106" s="85"/>
      <c r="D106" s="6">
        <f t="shared" si="77"/>
        <v>2.1000000000000001E-2</v>
      </c>
      <c r="E106" s="6">
        <f t="shared" si="77"/>
        <v>0</v>
      </c>
      <c r="F106" s="6">
        <f t="shared" si="77"/>
        <v>0</v>
      </c>
      <c r="G106" s="6">
        <f t="shared" si="77"/>
        <v>0</v>
      </c>
      <c r="H106" s="6">
        <f t="shared" si="77"/>
        <v>0</v>
      </c>
      <c r="I106" s="6">
        <f t="shared" si="77"/>
        <v>0</v>
      </c>
      <c r="J106" s="6">
        <f t="shared" si="77"/>
        <v>0</v>
      </c>
      <c r="K106" s="6">
        <f t="shared" si="77"/>
        <v>0</v>
      </c>
      <c r="L106" s="6">
        <f t="shared" si="77"/>
        <v>0</v>
      </c>
      <c r="M106" s="6">
        <f t="shared" si="77"/>
        <v>0</v>
      </c>
      <c r="N106" s="6">
        <f t="shared" si="77"/>
        <v>0</v>
      </c>
      <c r="O106" s="6">
        <f t="shared" si="77"/>
        <v>0</v>
      </c>
      <c r="P106" s="6">
        <f t="shared" si="77"/>
        <v>0</v>
      </c>
      <c r="Q106" s="6">
        <f t="shared" si="77"/>
        <v>0</v>
      </c>
      <c r="R106" s="6">
        <f t="shared" si="77"/>
        <v>0</v>
      </c>
      <c r="S106" s="6">
        <f t="shared" si="77"/>
        <v>0</v>
      </c>
      <c r="T106" s="6">
        <f t="shared" si="77"/>
        <v>0</v>
      </c>
      <c r="U106" s="6">
        <f t="shared" si="77"/>
        <v>0</v>
      </c>
      <c r="V106" s="6">
        <f t="shared" si="77"/>
        <v>0</v>
      </c>
      <c r="W106" s="6">
        <f t="shared" si="77"/>
        <v>0</v>
      </c>
      <c r="X106" s="6">
        <f t="shared" si="77"/>
        <v>0</v>
      </c>
      <c r="Y106" s="6">
        <f t="shared" si="77"/>
        <v>0</v>
      </c>
      <c r="Z106" s="6">
        <f t="shared" si="77"/>
        <v>0</v>
      </c>
      <c r="AA106" s="6">
        <f t="shared" si="77"/>
        <v>0</v>
      </c>
      <c r="AB106" s="6">
        <f t="shared" si="77"/>
        <v>0</v>
      </c>
      <c r="AC106" s="6">
        <f t="shared" si="77"/>
        <v>0</v>
      </c>
      <c r="AD106" s="6">
        <f t="shared" si="77"/>
        <v>0</v>
      </c>
      <c r="AE106" s="6">
        <f t="shared" si="77"/>
        <v>0</v>
      </c>
      <c r="AF106" s="6">
        <f t="shared" si="77"/>
        <v>0</v>
      </c>
      <c r="AG106" s="6">
        <f t="shared" si="77"/>
        <v>0</v>
      </c>
      <c r="AH106" s="6">
        <f t="shared" si="77"/>
        <v>0</v>
      </c>
      <c r="AI106" s="6">
        <f t="shared" si="77"/>
        <v>0</v>
      </c>
      <c r="AJ106" s="6">
        <f t="shared" si="77"/>
        <v>0</v>
      </c>
      <c r="AK106" s="6">
        <f t="shared" si="77"/>
        <v>0</v>
      </c>
      <c r="AL106" s="6">
        <f t="shared" si="77"/>
        <v>0</v>
      </c>
      <c r="AM106" s="6">
        <f t="shared" si="77"/>
        <v>0</v>
      </c>
      <c r="AN106" s="6">
        <f t="shared" si="77"/>
        <v>0</v>
      </c>
      <c r="AO106" s="6">
        <f t="shared" si="77"/>
        <v>0</v>
      </c>
      <c r="AP106" s="6">
        <f t="shared" si="77"/>
        <v>0</v>
      </c>
      <c r="AQ106" s="6">
        <f t="shared" si="77"/>
        <v>0</v>
      </c>
      <c r="AR106" s="6">
        <f t="shared" si="77"/>
        <v>0</v>
      </c>
      <c r="AS106" s="6">
        <f t="shared" si="77"/>
        <v>0</v>
      </c>
      <c r="AT106" s="6">
        <f t="shared" si="77"/>
        <v>0</v>
      </c>
      <c r="AU106" s="6">
        <f t="shared" si="77"/>
        <v>0</v>
      </c>
      <c r="AV106" s="6">
        <f t="shared" si="77"/>
        <v>0</v>
      </c>
      <c r="AW106" s="6">
        <f t="shared" si="77"/>
        <v>0</v>
      </c>
      <c r="AX106" s="6">
        <f t="shared" si="77"/>
        <v>0</v>
      </c>
      <c r="AY106" s="6">
        <f t="shared" si="77"/>
        <v>0</v>
      </c>
      <c r="AZ106" s="6">
        <f t="shared" si="77"/>
        <v>0</v>
      </c>
      <c r="BA106" s="6">
        <f t="shared" si="77"/>
        <v>0</v>
      </c>
      <c r="BB106" s="6">
        <f t="shared" si="77"/>
        <v>0</v>
      </c>
      <c r="BC106" s="6">
        <f t="shared" si="77"/>
        <v>0</v>
      </c>
      <c r="BD106" s="6">
        <f t="shared" si="77"/>
        <v>0</v>
      </c>
      <c r="BE106" s="6">
        <f t="shared" si="77"/>
        <v>0</v>
      </c>
      <c r="BF106" s="6">
        <f t="shared" si="77"/>
        <v>0</v>
      </c>
      <c r="BG106" s="6">
        <f t="shared" si="77"/>
        <v>0</v>
      </c>
      <c r="BH106" s="6">
        <f t="shared" si="77"/>
        <v>0</v>
      </c>
      <c r="BI106" s="6">
        <f t="shared" si="77"/>
        <v>0</v>
      </c>
      <c r="BJ106" s="6">
        <f t="shared" si="77"/>
        <v>0</v>
      </c>
      <c r="BK106" s="6">
        <f t="shared" si="77"/>
        <v>0</v>
      </c>
      <c r="BL106" s="6">
        <f t="shared" si="77"/>
        <v>0</v>
      </c>
      <c r="BM106" s="6">
        <f t="shared" si="77"/>
        <v>0</v>
      </c>
      <c r="BN106" s="6">
        <f t="shared" si="77"/>
        <v>0</v>
      </c>
      <c r="BO106" s="6">
        <f t="shared" si="78"/>
        <v>0</v>
      </c>
    </row>
    <row r="107" spans="1:69">
      <c r="A107" s="83"/>
      <c r="B107" s="20" t="str">
        <f>B28</f>
        <v>Чай с сахаром</v>
      </c>
      <c r="C107" s="85"/>
      <c r="D107" s="6">
        <f t="shared" si="77"/>
        <v>0</v>
      </c>
      <c r="E107" s="6">
        <f t="shared" si="77"/>
        <v>0</v>
      </c>
      <c r="F107" s="6">
        <f t="shared" si="77"/>
        <v>8.0000000000000002E-3</v>
      </c>
      <c r="G107" s="6">
        <f t="shared" si="77"/>
        <v>4.0000000000000002E-4</v>
      </c>
      <c r="H107" s="6">
        <f t="shared" si="77"/>
        <v>0</v>
      </c>
      <c r="I107" s="6">
        <f t="shared" si="77"/>
        <v>0</v>
      </c>
      <c r="J107" s="6">
        <f t="shared" si="77"/>
        <v>0</v>
      </c>
      <c r="K107" s="6">
        <f t="shared" si="77"/>
        <v>0</v>
      </c>
      <c r="L107" s="6">
        <f t="shared" si="77"/>
        <v>0</v>
      </c>
      <c r="M107" s="6">
        <f t="shared" si="77"/>
        <v>0</v>
      </c>
      <c r="N107" s="6">
        <f t="shared" si="77"/>
        <v>0</v>
      </c>
      <c r="O107" s="6">
        <f t="shared" si="77"/>
        <v>0</v>
      </c>
      <c r="P107" s="6">
        <f t="shared" si="77"/>
        <v>0</v>
      </c>
      <c r="Q107" s="6">
        <f t="shared" si="77"/>
        <v>0</v>
      </c>
      <c r="R107" s="6">
        <f t="shared" si="77"/>
        <v>0</v>
      </c>
      <c r="S107" s="6">
        <f t="shared" si="77"/>
        <v>0</v>
      </c>
      <c r="T107" s="6">
        <f t="shared" si="77"/>
        <v>0</v>
      </c>
      <c r="U107" s="6">
        <f t="shared" si="77"/>
        <v>0</v>
      </c>
      <c r="V107" s="6">
        <f t="shared" si="77"/>
        <v>0</v>
      </c>
      <c r="W107" s="6">
        <f t="shared" si="77"/>
        <v>0</v>
      </c>
      <c r="X107" s="6">
        <f t="shared" si="77"/>
        <v>0</v>
      </c>
      <c r="Y107" s="6">
        <f t="shared" si="77"/>
        <v>0</v>
      </c>
      <c r="Z107" s="6">
        <f t="shared" si="77"/>
        <v>0</v>
      </c>
      <c r="AA107" s="6">
        <f t="shared" si="77"/>
        <v>0</v>
      </c>
      <c r="AB107" s="6">
        <f t="shared" si="77"/>
        <v>0</v>
      </c>
      <c r="AC107" s="6">
        <f t="shared" si="77"/>
        <v>0</v>
      </c>
      <c r="AD107" s="6">
        <f t="shared" si="77"/>
        <v>0</v>
      </c>
      <c r="AE107" s="6">
        <f t="shared" si="77"/>
        <v>0</v>
      </c>
      <c r="AF107" s="6">
        <f t="shared" si="77"/>
        <v>0</v>
      </c>
      <c r="AG107" s="6">
        <f t="shared" si="77"/>
        <v>0</v>
      </c>
      <c r="AH107" s="6">
        <f t="shared" si="77"/>
        <v>0</v>
      </c>
      <c r="AI107" s="6">
        <f t="shared" si="77"/>
        <v>0</v>
      </c>
      <c r="AJ107" s="6">
        <f t="shared" si="77"/>
        <v>0</v>
      </c>
      <c r="AK107" s="6">
        <f t="shared" si="77"/>
        <v>0</v>
      </c>
      <c r="AL107" s="6">
        <f t="shared" si="77"/>
        <v>0</v>
      </c>
      <c r="AM107" s="6">
        <f t="shared" si="77"/>
        <v>0</v>
      </c>
      <c r="AN107" s="6">
        <f t="shared" si="77"/>
        <v>0</v>
      </c>
      <c r="AO107" s="6">
        <f t="shared" si="77"/>
        <v>0</v>
      </c>
      <c r="AP107" s="6">
        <f t="shared" si="77"/>
        <v>0</v>
      </c>
      <c r="AQ107" s="6">
        <f t="shared" si="77"/>
        <v>0</v>
      </c>
      <c r="AR107" s="6">
        <f t="shared" si="77"/>
        <v>0</v>
      </c>
      <c r="AS107" s="6">
        <f t="shared" si="77"/>
        <v>0</v>
      </c>
      <c r="AT107" s="6">
        <f t="shared" si="77"/>
        <v>0</v>
      </c>
      <c r="AU107" s="6">
        <f t="shared" si="77"/>
        <v>0</v>
      </c>
      <c r="AV107" s="6">
        <f t="shared" si="77"/>
        <v>0</v>
      </c>
      <c r="AW107" s="6">
        <f t="shared" si="77"/>
        <v>0</v>
      </c>
      <c r="AX107" s="6">
        <f t="shared" si="77"/>
        <v>0</v>
      </c>
      <c r="AY107" s="6">
        <f t="shared" si="77"/>
        <v>0</v>
      </c>
      <c r="AZ107" s="6">
        <f t="shared" si="77"/>
        <v>0</v>
      </c>
      <c r="BA107" s="6">
        <f t="shared" si="77"/>
        <v>0</v>
      </c>
      <c r="BB107" s="6">
        <f t="shared" si="77"/>
        <v>0</v>
      </c>
      <c r="BC107" s="6">
        <f t="shared" si="77"/>
        <v>0</v>
      </c>
      <c r="BD107" s="6">
        <f t="shared" si="77"/>
        <v>0</v>
      </c>
      <c r="BE107" s="6">
        <f t="shared" si="77"/>
        <v>0</v>
      </c>
      <c r="BF107" s="6">
        <f t="shared" si="77"/>
        <v>0</v>
      </c>
      <c r="BG107" s="6">
        <f t="shared" si="77"/>
        <v>0</v>
      </c>
      <c r="BH107" s="6">
        <f t="shared" si="77"/>
        <v>0</v>
      </c>
      <c r="BI107" s="6">
        <f t="shared" si="77"/>
        <v>0</v>
      </c>
      <c r="BJ107" s="6">
        <f t="shared" si="77"/>
        <v>0</v>
      </c>
      <c r="BK107" s="6">
        <f t="shared" si="77"/>
        <v>0</v>
      </c>
      <c r="BL107" s="6">
        <f t="shared" si="77"/>
        <v>0</v>
      </c>
      <c r="BM107" s="6">
        <f t="shared" si="77"/>
        <v>0</v>
      </c>
      <c r="BN107" s="6">
        <f t="shared" si="77"/>
        <v>0</v>
      </c>
      <c r="BO107" s="6">
        <f t="shared" si="78"/>
        <v>0</v>
      </c>
    </row>
    <row r="108" spans="1:69">
      <c r="A108" s="83"/>
      <c r="B108" s="20">
        <f>B29</f>
        <v>0</v>
      </c>
      <c r="C108" s="85"/>
      <c r="D108" s="6">
        <f t="shared" si="77"/>
        <v>0</v>
      </c>
      <c r="E108" s="6">
        <f t="shared" si="77"/>
        <v>0</v>
      </c>
      <c r="F108" s="6">
        <f t="shared" si="77"/>
        <v>0</v>
      </c>
      <c r="G108" s="6">
        <f t="shared" si="77"/>
        <v>0</v>
      </c>
      <c r="H108" s="6">
        <f t="shared" si="77"/>
        <v>0</v>
      </c>
      <c r="I108" s="6">
        <f t="shared" si="77"/>
        <v>0</v>
      </c>
      <c r="J108" s="6">
        <f t="shared" si="77"/>
        <v>0</v>
      </c>
      <c r="K108" s="6">
        <f t="shared" si="77"/>
        <v>0</v>
      </c>
      <c r="L108" s="6">
        <f t="shared" si="77"/>
        <v>0</v>
      </c>
      <c r="M108" s="6">
        <f t="shared" si="77"/>
        <v>0</v>
      </c>
      <c r="N108" s="6">
        <f t="shared" si="77"/>
        <v>0</v>
      </c>
      <c r="O108" s="6">
        <f t="shared" si="77"/>
        <v>0</v>
      </c>
      <c r="P108" s="6">
        <f t="shared" si="77"/>
        <v>0</v>
      </c>
      <c r="Q108" s="6">
        <f t="shared" si="77"/>
        <v>0</v>
      </c>
      <c r="R108" s="6">
        <f t="shared" si="77"/>
        <v>0</v>
      </c>
      <c r="S108" s="6">
        <f t="shared" si="77"/>
        <v>0</v>
      </c>
      <c r="T108" s="6">
        <f t="shared" si="77"/>
        <v>0</v>
      </c>
      <c r="U108" s="6">
        <f t="shared" si="77"/>
        <v>0</v>
      </c>
      <c r="V108" s="6">
        <f t="shared" si="77"/>
        <v>0</v>
      </c>
      <c r="W108" s="6">
        <f t="shared" si="77"/>
        <v>0</v>
      </c>
      <c r="X108" s="6">
        <f t="shared" si="77"/>
        <v>0</v>
      </c>
      <c r="Y108" s="6">
        <f t="shared" si="77"/>
        <v>0</v>
      </c>
      <c r="Z108" s="6">
        <f t="shared" si="77"/>
        <v>0</v>
      </c>
      <c r="AA108" s="6">
        <f t="shared" si="77"/>
        <v>0</v>
      </c>
      <c r="AB108" s="6">
        <f t="shared" si="77"/>
        <v>0</v>
      </c>
      <c r="AC108" s="6">
        <f t="shared" si="77"/>
        <v>0</v>
      </c>
      <c r="AD108" s="6">
        <f t="shared" si="77"/>
        <v>0</v>
      </c>
      <c r="AE108" s="6">
        <f t="shared" si="77"/>
        <v>0</v>
      </c>
      <c r="AF108" s="6">
        <f t="shared" si="77"/>
        <v>0</v>
      </c>
      <c r="AG108" s="6">
        <f t="shared" si="77"/>
        <v>0</v>
      </c>
      <c r="AH108" s="6">
        <f t="shared" si="77"/>
        <v>0</v>
      </c>
      <c r="AI108" s="6">
        <f t="shared" si="77"/>
        <v>0</v>
      </c>
      <c r="AJ108" s="6">
        <f t="shared" si="77"/>
        <v>0</v>
      </c>
      <c r="AK108" s="6">
        <f t="shared" si="77"/>
        <v>0</v>
      </c>
      <c r="AL108" s="6">
        <f t="shared" si="77"/>
        <v>0</v>
      </c>
      <c r="AM108" s="6">
        <f t="shared" si="77"/>
        <v>0</v>
      </c>
      <c r="AN108" s="6">
        <f t="shared" si="77"/>
        <v>0</v>
      </c>
      <c r="AO108" s="6">
        <f t="shared" si="77"/>
        <v>0</v>
      </c>
      <c r="AP108" s="6">
        <f t="shared" si="77"/>
        <v>0</v>
      </c>
      <c r="AQ108" s="6">
        <f t="shared" si="77"/>
        <v>0</v>
      </c>
      <c r="AR108" s="6">
        <f t="shared" si="77"/>
        <v>0</v>
      </c>
      <c r="AS108" s="6">
        <f t="shared" si="77"/>
        <v>0</v>
      </c>
      <c r="AT108" s="6">
        <f t="shared" si="77"/>
        <v>0</v>
      </c>
      <c r="AU108" s="6">
        <f t="shared" si="77"/>
        <v>0</v>
      </c>
      <c r="AV108" s="6">
        <f t="shared" si="77"/>
        <v>0</v>
      </c>
      <c r="AW108" s="6">
        <f t="shared" si="77"/>
        <v>0</v>
      </c>
      <c r="AX108" s="6">
        <f t="shared" si="77"/>
        <v>0</v>
      </c>
      <c r="AY108" s="6">
        <f t="shared" si="77"/>
        <v>0</v>
      </c>
      <c r="AZ108" s="6">
        <f t="shared" si="77"/>
        <v>0</v>
      </c>
      <c r="BA108" s="6">
        <f t="shared" si="77"/>
        <v>0</v>
      </c>
      <c r="BB108" s="6">
        <f t="shared" si="77"/>
        <v>0</v>
      </c>
      <c r="BC108" s="6">
        <f t="shared" si="77"/>
        <v>0</v>
      </c>
      <c r="BD108" s="6">
        <f t="shared" si="77"/>
        <v>0</v>
      </c>
      <c r="BE108" s="6">
        <f t="shared" si="77"/>
        <v>0</v>
      </c>
      <c r="BF108" s="6">
        <f t="shared" si="77"/>
        <v>0</v>
      </c>
      <c r="BG108" s="6">
        <f t="shared" si="77"/>
        <v>0</v>
      </c>
      <c r="BH108" s="6">
        <f t="shared" si="77"/>
        <v>0</v>
      </c>
      <c r="BI108" s="6">
        <f t="shared" si="77"/>
        <v>0</v>
      </c>
      <c r="BJ108" s="6">
        <f t="shared" si="77"/>
        <v>0</v>
      </c>
      <c r="BK108" s="6">
        <f t="shared" si="77"/>
        <v>0</v>
      </c>
      <c r="BL108" s="6">
        <f t="shared" si="77"/>
        <v>0</v>
      </c>
      <c r="BM108" s="6">
        <f t="shared" si="77"/>
        <v>0</v>
      </c>
      <c r="BN108" s="6">
        <f t="shared" si="77"/>
        <v>0</v>
      </c>
      <c r="BO108" s="6">
        <f t="shared" si="78"/>
        <v>0</v>
      </c>
    </row>
    <row r="109" spans="1:69">
      <c r="A109" s="83"/>
      <c r="B109" s="20">
        <f>B30</f>
        <v>0</v>
      </c>
      <c r="C109" s="86"/>
      <c r="D109" s="6">
        <f t="shared" si="77"/>
        <v>0</v>
      </c>
      <c r="E109" s="6">
        <f t="shared" si="77"/>
        <v>0</v>
      </c>
      <c r="F109" s="6">
        <f t="shared" si="77"/>
        <v>0</v>
      </c>
      <c r="G109" s="6">
        <f t="shared" ref="G109:BN109" si="79">G30</f>
        <v>0</v>
      </c>
      <c r="H109" s="6">
        <f t="shared" si="79"/>
        <v>0</v>
      </c>
      <c r="I109" s="6">
        <f t="shared" si="79"/>
        <v>0</v>
      </c>
      <c r="J109" s="6">
        <f t="shared" si="79"/>
        <v>0</v>
      </c>
      <c r="K109" s="6">
        <f t="shared" si="79"/>
        <v>0</v>
      </c>
      <c r="L109" s="6">
        <f t="shared" si="79"/>
        <v>0</v>
      </c>
      <c r="M109" s="6">
        <f t="shared" si="79"/>
        <v>0</v>
      </c>
      <c r="N109" s="6">
        <f t="shared" si="79"/>
        <v>0</v>
      </c>
      <c r="O109" s="6">
        <f t="shared" si="79"/>
        <v>0</v>
      </c>
      <c r="P109" s="6">
        <f t="shared" si="79"/>
        <v>0</v>
      </c>
      <c r="Q109" s="6">
        <f t="shared" si="79"/>
        <v>0</v>
      </c>
      <c r="R109" s="6">
        <f t="shared" si="79"/>
        <v>0</v>
      </c>
      <c r="S109" s="6">
        <f>S30</f>
        <v>0</v>
      </c>
      <c r="T109" s="6">
        <f>T30</f>
        <v>0</v>
      </c>
      <c r="U109" s="6">
        <f>U30</f>
        <v>0</v>
      </c>
      <c r="V109" s="6">
        <f>V30</f>
        <v>0</v>
      </c>
      <c r="W109" s="6">
        <f>W30</f>
        <v>0</v>
      </c>
      <c r="X109" s="6">
        <f t="shared" si="79"/>
        <v>0</v>
      </c>
      <c r="Y109" s="6">
        <f t="shared" si="79"/>
        <v>0</v>
      </c>
      <c r="Z109" s="6">
        <f t="shared" si="79"/>
        <v>0</v>
      </c>
      <c r="AA109" s="6">
        <f t="shared" si="79"/>
        <v>0</v>
      </c>
      <c r="AB109" s="6">
        <f t="shared" si="79"/>
        <v>0</v>
      </c>
      <c r="AC109" s="6">
        <f t="shared" si="79"/>
        <v>0</v>
      </c>
      <c r="AD109" s="6">
        <f t="shared" si="79"/>
        <v>0</v>
      </c>
      <c r="AE109" s="6">
        <f t="shared" si="79"/>
        <v>0</v>
      </c>
      <c r="AF109" s="6">
        <f t="shared" si="79"/>
        <v>0</v>
      </c>
      <c r="AG109" s="6">
        <f t="shared" si="79"/>
        <v>0</v>
      </c>
      <c r="AH109" s="6">
        <f t="shared" si="79"/>
        <v>0</v>
      </c>
      <c r="AI109" s="6">
        <f t="shared" si="79"/>
        <v>0</v>
      </c>
      <c r="AJ109" s="6">
        <f t="shared" si="79"/>
        <v>0</v>
      </c>
      <c r="AK109" s="6">
        <f t="shared" si="79"/>
        <v>0</v>
      </c>
      <c r="AL109" s="6">
        <f t="shared" si="79"/>
        <v>0</v>
      </c>
      <c r="AM109" s="6">
        <f t="shared" si="79"/>
        <v>0</v>
      </c>
      <c r="AN109" s="6">
        <f t="shared" si="79"/>
        <v>0</v>
      </c>
      <c r="AO109" s="6">
        <f t="shared" si="79"/>
        <v>0</v>
      </c>
      <c r="AP109" s="6">
        <f t="shared" si="79"/>
        <v>0</v>
      </c>
      <c r="AQ109" s="6">
        <f t="shared" si="79"/>
        <v>0</v>
      </c>
      <c r="AR109" s="6">
        <f t="shared" si="79"/>
        <v>0</v>
      </c>
      <c r="AS109" s="6">
        <f t="shared" si="79"/>
        <v>0</v>
      </c>
      <c r="AT109" s="6">
        <f t="shared" si="79"/>
        <v>0</v>
      </c>
      <c r="AU109" s="6">
        <f t="shared" si="79"/>
        <v>0</v>
      </c>
      <c r="AV109" s="6">
        <f t="shared" si="79"/>
        <v>0</v>
      </c>
      <c r="AW109" s="6">
        <f t="shared" si="79"/>
        <v>0</v>
      </c>
      <c r="AX109" s="6">
        <f t="shared" si="79"/>
        <v>0</v>
      </c>
      <c r="AY109" s="6">
        <f t="shared" si="79"/>
        <v>0</v>
      </c>
      <c r="AZ109" s="6">
        <f t="shared" si="79"/>
        <v>0</v>
      </c>
      <c r="BA109" s="6">
        <f t="shared" si="79"/>
        <v>0</v>
      </c>
      <c r="BB109" s="6">
        <f t="shared" si="79"/>
        <v>0</v>
      </c>
      <c r="BC109" s="6">
        <f t="shared" si="79"/>
        <v>0</v>
      </c>
      <c r="BD109" s="6">
        <f t="shared" si="79"/>
        <v>0</v>
      </c>
      <c r="BE109" s="6">
        <f t="shared" si="79"/>
        <v>0</v>
      </c>
      <c r="BF109" s="6">
        <f t="shared" si="79"/>
        <v>0</v>
      </c>
      <c r="BG109" s="6">
        <f t="shared" si="79"/>
        <v>0</v>
      </c>
      <c r="BH109" s="6">
        <f t="shared" si="79"/>
        <v>0</v>
      </c>
      <c r="BI109" s="6">
        <f t="shared" si="79"/>
        <v>0</v>
      </c>
      <c r="BJ109" s="6">
        <f t="shared" si="79"/>
        <v>0</v>
      </c>
      <c r="BK109" s="6">
        <f t="shared" si="79"/>
        <v>0</v>
      </c>
      <c r="BL109" s="6">
        <f t="shared" si="79"/>
        <v>0</v>
      </c>
      <c r="BM109" s="6">
        <f t="shared" si="79"/>
        <v>0</v>
      </c>
      <c r="BN109" s="6">
        <f t="shared" si="79"/>
        <v>0</v>
      </c>
      <c r="BO109" s="6">
        <f t="shared" ref="BO109" si="80">BO30</f>
        <v>0</v>
      </c>
    </row>
    <row r="110" spans="1:69" ht="17.399999999999999">
      <c r="B110" s="21" t="s">
        <v>24</v>
      </c>
      <c r="C110" s="22"/>
      <c r="D110" s="23">
        <f t="shared" ref="D110:BN110" si="81">SUM(D105:D109)</f>
        <v>2.1000000000000001E-2</v>
      </c>
      <c r="E110" s="23">
        <f t="shared" si="81"/>
        <v>0</v>
      </c>
      <c r="F110" s="23">
        <f t="shared" si="81"/>
        <v>9.2999999999999992E-3</v>
      </c>
      <c r="G110" s="23">
        <f t="shared" si="81"/>
        <v>4.0000000000000002E-4</v>
      </c>
      <c r="H110" s="23">
        <f t="shared" si="81"/>
        <v>0</v>
      </c>
      <c r="I110" s="23">
        <f t="shared" si="81"/>
        <v>0</v>
      </c>
      <c r="J110" s="23">
        <f t="shared" si="81"/>
        <v>0.1</v>
      </c>
      <c r="K110" s="23">
        <f t="shared" si="81"/>
        <v>6.9999999999999999E-4</v>
      </c>
      <c r="L110" s="23">
        <f t="shared" si="81"/>
        <v>0</v>
      </c>
      <c r="M110" s="23">
        <f t="shared" si="81"/>
        <v>0</v>
      </c>
      <c r="N110" s="23">
        <f t="shared" si="81"/>
        <v>0</v>
      </c>
      <c r="O110" s="23">
        <f t="shared" si="81"/>
        <v>0</v>
      </c>
      <c r="P110" s="23">
        <f t="shared" si="81"/>
        <v>0</v>
      </c>
      <c r="Q110" s="23">
        <f t="shared" si="81"/>
        <v>0</v>
      </c>
      <c r="R110" s="23">
        <f t="shared" si="81"/>
        <v>0</v>
      </c>
      <c r="S110" s="23">
        <f t="shared" si="81"/>
        <v>0</v>
      </c>
      <c r="T110" s="23">
        <f t="shared" si="81"/>
        <v>0</v>
      </c>
      <c r="U110" s="23">
        <f t="shared" si="81"/>
        <v>0</v>
      </c>
      <c r="V110" s="23">
        <f t="shared" si="81"/>
        <v>0</v>
      </c>
      <c r="W110" s="23">
        <f t="shared" si="81"/>
        <v>0</v>
      </c>
      <c r="X110" s="23">
        <f t="shared" si="81"/>
        <v>0</v>
      </c>
      <c r="Y110" s="23">
        <f t="shared" si="81"/>
        <v>0</v>
      </c>
      <c r="Z110" s="23">
        <f t="shared" si="81"/>
        <v>0</v>
      </c>
      <c r="AA110" s="23">
        <f t="shared" si="81"/>
        <v>0</v>
      </c>
      <c r="AB110" s="23">
        <f t="shared" si="81"/>
        <v>0</v>
      </c>
      <c r="AC110" s="23">
        <f t="shared" si="81"/>
        <v>0</v>
      </c>
      <c r="AD110" s="23">
        <f t="shared" si="81"/>
        <v>0</v>
      </c>
      <c r="AE110" s="23">
        <f t="shared" si="81"/>
        <v>0</v>
      </c>
      <c r="AF110" s="23">
        <f t="shared" si="81"/>
        <v>0</v>
      </c>
      <c r="AG110" s="23">
        <f t="shared" si="81"/>
        <v>0</v>
      </c>
      <c r="AH110" s="23">
        <f t="shared" si="81"/>
        <v>0</v>
      </c>
      <c r="AI110" s="23">
        <f t="shared" si="81"/>
        <v>1.2E-2</v>
      </c>
      <c r="AJ110" s="23">
        <f t="shared" si="81"/>
        <v>0</v>
      </c>
      <c r="AK110" s="23">
        <f t="shared" si="81"/>
        <v>0</v>
      </c>
      <c r="AL110" s="23">
        <f t="shared" si="81"/>
        <v>0</v>
      </c>
      <c r="AM110" s="23">
        <f t="shared" si="81"/>
        <v>0</v>
      </c>
      <c r="AN110" s="23">
        <f t="shared" si="81"/>
        <v>0</v>
      </c>
      <c r="AO110" s="23">
        <f t="shared" si="81"/>
        <v>0</v>
      </c>
      <c r="AP110" s="23">
        <f t="shared" si="81"/>
        <v>0</v>
      </c>
      <c r="AQ110" s="23">
        <f t="shared" si="81"/>
        <v>0</v>
      </c>
      <c r="AR110" s="23">
        <f t="shared" si="81"/>
        <v>0</v>
      </c>
      <c r="AS110" s="23">
        <f t="shared" si="81"/>
        <v>0</v>
      </c>
      <c r="AT110" s="23">
        <f t="shared" si="81"/>
        <v>0</v>
      </c>
      <c r="AU110" s="23">
        <f t="shared" si="81"/>
        <v>0</v>
      </c>
      <c r="AV110" s="23">
        <f t="shared" si="81"/>
        <v>0</v>
      </c>
      <c r="AW110" s="23">
        <f t="shared" si="81"/>
        <v>0</v>
      </c>
      <c r="AX110" s="23">
        <f t="shared" si="81"/>
        <v>0</v>
      </c>
      <c r="AY110" s="23">
        <f t="shared" si="81"/>
        <v>0</v>
      </c>
      <c r="AZ110" s="23">
        <f t="shared" si="81"/>
        <v>0</v>
      </c>
      <c r="BA110" s="23">
        <f t="shared" si="81"/>
        <v>0</v>
      </c>
      <c r="BB110" s="23">
        <f t="shared" si="81"/>
        <v>0</v>
      </c>
      <c r="BC110" s="23">
        <f t="shared" si="81"/>
        <v>0</v>
      </c>
      <c r="BD110" s="23">
        <f t="shared" si="81"/>
        <v>0</v>
      </c>
      <c r="BE110" s="23">
        <f t="shared" si="81"/>
        <v>0</v>
      </c>
      <c r="BF110" s="23">
        <f t="shared" si="81"/>
        <v>0</v>
      </c>
      <c r="BG110" s="23">
        <f t="shared" si="81"/>
        <v>0</v>
      </c>
      <c r="BH110" s="23">
        <f t="shared" si="81"/>
        <v>0</v>
      </c>
      <c r="BI110" s="23">
        <f t="shared" si="81"/>
        <v>0</v>
      </c>
      <c r="BJ110" s="23">
        <f t="shared" si="81"/>
        <v>0</v>
      </c>
      <c r="BK110" s="23">
        <f t="shared" si="81"/>
        <v>0</v>
      </c>
      <c r="BL110" s="23">
        <f t="shared" si="81"/>
        <v>0</v>
      </c>
      <c r="BM110" s="23">
        <f t="shared" si="81"/>
        <v>0</v>
      </c>
      <c r="BN110" s="23">
        <f t="shared" si="81"/>
        <v>5.0000000000000001E-4</v>
      </c>
      <c r="BO110" s="23">
        <f t="shared" ref="BO110" si="82">SUM(BO105:BO109)</f>
        <v>0</v>
      </c>
    </row>
    <row r="111" spans="1:69" ht="17.399999999999999">
      <c r="B111" s="21" t="s">
        <v>25</v>
      </c>
      <c r="C111" s="22"/>
      <c r="D111" s="24">
        <f t="shared" ref="D111:BN111" si="83">PRODUCT(D110,$F$6)</f>
        <v>0.10500000000000001</v>
      </c>
      <c r="E111" s="24">
        <f t="shared" si="83"/>
        <v>0</v>
      </c>
      <c r="F111" s="24">
        <f t="shared" si="83"/>
        <v>4.65E-2</v>
      </c>
      <c r="G111" s="24">
        <f t="shared" si="83"/>
        <v>2E-3</v>
      </c>
      <c r="H111" s="24">
        <f t="shared" si="83"/>
        <v>0</v>
      </c>
      <c r="I111" s="24">
        <f t="shared" si="83"/>
        <v>0</v>
      </c>
      <c r="J111" s="24">
        <f t="shared" si="83"/>
        <v>0.5</v>
      </c>
      <c r="K111" s="24">
        <f t="shared" si="83"/>
        <v>3.5000000000000001E-3</v>
      </c>
      <c r="L111" s="24">
        <f t="shared" si="83"/>
        <v>0</v>
      </c>
      <c r="M111" s="24">
        <f t="shared" si="83"/>
        <v>0</v>
      </c>
      <c r="N111" s="24">
        <f t="shared" si="83"/>
        <v>0</v>
      </c>
      <c r="O111" s="24">
        <f t="shared" si="83"/>
        <v>0</v>
      </c>
      <c r="P111" s="24">
        <f t="shared" si="83"/>
        <v>0</v>
      </c>
      <c r="Q111" s="24">
        <f t="shared" si="83"/>
        <v>0</v>
      </c>
      <c r="R111" s="24">
        <f t="shared" si="83"/>
        <v>0</v>
      </c>
      <c r="S111" s="24">
        <f t="shared" si="83"/>
        <v>0</v>
      </c>
      <c r="T111" s="24">
        <f t="shared" si="83"/>
        <v>0</v>
      </c>
      <c r="U111" s="24">
        <f t="shared" si="83"/>
        <v>0</v>
      </c>
      <c r="V111" s="24">
        <f t="shared" si="83"/>
        <v>0</v>
      </c>
      <c r="W111" s="24">
        <f t="shared" si="83"/>
        <v>0</v>
      </c>
      <c r="X111" s="24">
        <f t="shared" si="83"/>
        <v>0</v>
      </c>
      <c r="Y111" s="24">
        <f t="shared" si="83"/>
        <v>0</v>
      </c>
      <c r="Z111" s="24">
        <f t="shared" si="83"/>
        <v>0</v>
      </c>
      <c r="AA111" s="24">
        <f t="shared" si="83"/>
        <v>0</v>
      </c>
      <c r="AB111" s="24">
        <f t="shared" si="83"/>
        <v>0</v>
      </c>
      <c r="AC111" s="24">
        <f t="shared" si="83"/>
        <v>0</v>
      </c>
      <c r="AD111" s="24">
        <f t="shared" si="83"/>
        <v>0</v>
      </c>
      <c r="AE111" s="24">
        <f t="shared" si="83"/>
        <v>0</v>
      </c>
      <c r="AF111" s="24">
        <f t="shared" si="83"/>
        <v>0</v>
      </c>
      <c r="AG111" s="24">
        <f t="shared" si="83"/>
        <v>0</v>
      </c>
      <c r="AH111" s="24">
        <f t="shared" si="83"/>
        <v>0</v>
      </c>
      <c r="AI111" s="24">
        <f t="shared" si="83"/>
        <v>0.06</v>
      </c>
      <c r="AJ111" s="24">
        <f t="shared" si="83"/>
        <v>0</v>
      </c>
      <c r="AK111" s="24">
        <f t="shared" si="83"/>
        <v>0</v>
      </c>
      <c r="AL111" s="24">
        <f t="shared" si="83"/>
        <v>0</v>
      </c>
      <c r="AM111" s="24">
        <f t="shared" si="83"/>
        <v>0</v>
      </c>
      <c r="AN111" s="24">
        <f t="shared" si="83"/>
        <v>0</v>
      </c>
      <c r="AO111" s="24">
        <f t="shared" si="83"/>
        <v>0</v>
      </c>
      <c r="AP111" s="24">
        <f t="shared" si="83"/>
        <v>0</v>
      </c>
      <c r="AQ111" s="24">
        <f t="shared" si="83"/>
        <v>0</v>
      </c>
      <c r="AR111" s="24">
        <f t="shared" si="83"/>
        <v>0</v>
      </c>
      <c r="AS111" s="24">
        <f t="shared" si="83"/>
        <v>0</v>
      </c>
      <c r="AT111" s="24">
        <f t="shared" si="83"/>
        <v>0</v>
      </c>
      <c r="AU111" s="24">
        <f t="shared" si="83"/>
        <v>0</v>
      </c>
      <c r="AV111" s="24">
        <f t="shared" si="83"/>
        <v>0</v>
      </c>
      <c r="AW111" s="24">
        <f t="shared" si="83"/>
        <v>0</v>
      </c>
      <c r="AX111" s="24">
        <f t="shared" si="83"/>
        <v>0</v>
      </c>
      <c r="AY111" s="24">
        <f t="shared" si="83"/>
        <v>0</v>
      </c>
      <c r="AZ111" s="24">
        <f t="shared" si="83"/>
        <v>0</v>
      </c>
      <c r="BA111" s="24">
        <f t="shared" si="83"/>
        <v>0</v>
      </c>
      <c r="BB111" s="24">
        <f t="shared" si="83"/>
        <v>0</v>
      </c>
      <c r="BC111" s="24">
        <f t="shared" si="83"/>
        <v>0</v>
      </c>
      <c r="BD111" s="24">
        <f t="shared" si="83"/>
        <v>0</v>
      </c>
      <c r="BE111" s="24">
        <f t="shared" si="83"/>
        <v>0</v>
      </c>
      <c r="BF111" s="24">
        <f t="shared" si="83"/>
        <v>0</v>
      </c>
      <c r="BG111" s="24">
        <f t="shared" si="83"/>
        <v>0</v>
      </c>
      <c r="BH111" s="24">
        <f t="shared" si="83"/>
        <v>0</v>
      </c>
      <c r="BI111" s="24">
        <f t="shared" si="83"/>
        <v>0</v>
      </c>
      <c r="BJ111" s="24">
        <f t="shared" si="83"/>
        <v>0</v>
      </c>
      <c r="BK111" s="24">
        <f t="shared" si="83"/>
        <v>0</v>
      </c>
      <c r="BL111" s="24">
        <f t="shared" si="83"/>
        <v>0</v>
      </c>
      <c r="BM111" s="24">
        <f t="shared" si="83"/>
        <v>0</v>
      </c>
      <c r="BN111" s="24">
        <f t="shared" si="83"/>
        <v>2.5000000000000001E-3</v>
      </c>
      <c r="BO111" s="24">
        <f t="shared" ref="BO111" si="84">PRODUCT(BO110,$F$6)</f>
        <v>0</v>
      </c>
    </row>
    <row r="113" spans="1:69" ht="17.399999999999999">
      <c r="A113" s="27"/>
      <c r="B113" s="28" t="s">
        <v>26</v>
      </c>
      <c r="C113" s="29" t="s">
        <v>27</v>
      </c>
      <c r="D113" s="30">
        <f t="shared" ref="D113:BN113" si="85">D45</f>
        <v>72.72</v>
      </c>
      <c r="E113" s="30">
        <f t="shared" si="85"/>
        <v>76</v>
      </c>
      <c r="F113" s="30">
        <f t="shared" si="85"/>
        <v>84</v>
      </c>
      <c r="G113" s="30">
        <f t="shared" si="85"/>
        <v>568</v>
      </c>
      <c r="H113" s="30">
        <f t="shared" si="85"/>
        <v>1340</v>
      </c>
      <c r="I113" s="30">
        <f t="shared" si="85"/>
        <v>690</v>
      </c>
      <c r="J113" s="30">
        <f t="shared" si="85"/>
        <v>74.92</v>
      </c>
      <c r="K113" s="30">
        <f t="shared" si="85"/>
        <v>874.38</v>
      </c>
      <c r="L113" s="30">
        <f t="shared" si="85"/>
        <v>210.89</v>
      </c>
      <c r="M113" s="30">
        <f t="shared" si="85"/>
        <v>609</v>
      </c>
      <c r="N113" s="30">
        <f t="shared" si="85"/>
        <v>104.38</v>
      </c>
      <c r="O113" s="30">
        <f t="shared" si="85"/>
        <v>320.32</v>
      </c>
      <c r="P113" s="30">
        <f t="shared" si="85"/>
        <v>373.68</v>
      </c>
      <c r="Q113" s="30">
        <f t="shared" si="85"/>
        <v>380</v>
      </c>
      <c r="R113" s="30">
        <f t="shared" si="85"/>
        <v>0</v>
      </c>
      <c r="S113" s="30">
        <f>S45</f>
        <v>0</v>
      </c>
      <c r="T113" s="30">
        <f>T45</f>
        <v>0</v>
      </c>
      <c r="U113" s="30">
        <f>U45</f>
        <v>812</v>
      </c>
      <c r="V113" s="30">
        <f>V45</f>
        <v>352.56</v>
      </c>
      <c r="W113" s="30">
        <f>W45</f>
        <v>83</v>
      </c>
      <c r="X113" s="30">
        <f t="shared" si="85"/>
        <v>9.1999999999999993</v>
      </c>
      <c r="Y113" s="30">
        <f t="shared" si="85"/>
        <v>0</v>
      </c>
      <c r="Z113" s="30">
        <f t="shared" si="85"/>
        <v>469</v>
      </c>
      <c r="AA113" s="30">
        <f t="shared" si="85"/>
        <v>363</v>
      </c>
      <c r="AB113" s="30">
        <f t="shared" si="85"/>
        <v>409</v>
      </c>
      <c r="AC113" s="30">
        <f t="shared" si="85"/>
        <v>249</v>
      </c>
      <c r="AD113" s="30">
        <f t="shared" si="85"/>
        <v>119</v>
      </c>
      <c r="AE113" s="30">
        <f t="shared" si="85"/>
        <v>438</v>
      </c>
      <c r="AF113" s="30">
        <f t="shared" si="85"/>
        <v>159</v>
      </c>
      <c r="AG113" s="30">
        <f t="shared" si="85"/>
        <v>218.18</v>
      </c>
      <c r="AH113" s="30">
        <f t="shared" si="85"/>
        <v>77.290000000000006</v>
      </c>
      <c r="AI113" s="30">
        <f t="shared" si="85"/>
        <v>56.5</v>
      </c>
      <c r="AJ113" s="30">
        <f t="shared" si="85"/>
        <v>42.5</v>
      </c>
      <c r="AK113" s="30">
        <f t="shared" si="85"/>
        <v>240</v>
      </c>
      <c r="AL113" s="30">
        <f t="shared" si="85"/>
        <v>295</v>
      </c>
      <c r="AM113" s="30">
        <f t="shared" si="85"/>
        <v>337.5</v>
      </c>
      <c r="AN113" s="30">
        <f t="shared" si="85"/>
        <v>298.67</v>
      </c>
      <c r="AO113" s="30">
        <f t="shared" si="85"/>
        <v>0</v>
      </c>
      <c r="AP113" s="30">
        <f t="shared" si="85"/>
        <v>205.75</v>
      </c>
      <c r="AQ113" s="30">
        <f t="shared" si="85"/>
        <v>68.75</v>
      </c>
      <c r="AR113" s="30">
        <f t="shared" si="85"/>
        <v>62</v>
      </c>
      <c r="AS113" s="30">
        <f t="shared" si="85"/>
        <v>72.67</v>
      </c>
      <c r="AT113" s="30">
        <f t="shared" si="85"/>
        <v>62.29</v>
      </c>
      <c r="AU113" s="30">
        <f t="shared" si="85"/>
        <v>70.709999999999994</v>
      </c>
      <c r="AV113" s="30">
        <f t="shared" si="85"/>
        <v>48.75</v>
      </c>
      <c r="AW113" s="30">
        <f t="shared" si="85"/>
        <v>72.86</v>
      </c>
      <c r="AX113" s="30">
        <f t="shared" si="85"/>
        <v>64.67</v>
      </c>
      <c r="AY113" s="30">
        <f t="shared" si="85"/>
        <v>56.67</v>
      </c>
      <c r="AZ113" s="30">
        <f t="shared" si="85"/>
        <v>130.66999999999999</v>
      </c>
      <c r="BA113" s="30">
        <f t="shared" si="85"/>
        <v>304</v>
      </c>
      <c r="BB113" s="30">
        <f t="shared" si="85"/>
        <v>432</v>
      </c>
      <c r="BC113" s="30">
        <f t="shared" si="85"/>
        <v>532</v>
      </c>
      <c r="BD113" s="30">
        <f t="shared" si="85"/>
        <v>249</v>
      </c>
      <c r="BE113" s="30">
        <f t="shared" si="85"/>
        <v>399</v>
      </c>
      <c r="BF113" s="30">
        <f t="shared" si="85"/>
        <v>0</v>
      </c>
      <c r="BG113" s="30">
        <f t="shared" si="85"/>
        <v>31</v>
      </c>
      <c r="BH113" s="30">
        <f t="shared" si="85"/>
        <v>43</v>
      </c>
      <c r="BI113" s="30">
        <f t="shared" si="85"/>
        <v>37</v>
      </c>
      <c r="BJ113" s="30">
        <f t="shared" si="85"/>
        <v>25</v>
      </c>
      <c r="BK113" s="30">
        <f t="shared" si="85"/>
        <v>59</v>
      </c>
      <c r="BL113" s="30">
        <f t="shared" si="85"/>
        <v>299</v>
      </c>
      <c r="BM113" s="30">
        <f t="shared" si="85"/>
        <v>132.22</v>
      </c>
      <c r="BN113" s="30">
        <f t="shared" si="85"/>
        <v>20.8</v>
      </c>
      <c r="BO113" s="30">
        <f t="shared" ref="BO113" si="86">BO45</f>
        <v>0</v>
      </c>
    </row>
    <row r="114" spans="1:69" ht="17.399999999999999">
      <c r="B114" s="21" t="s">
        <v>28</v>
      </c>
      <c r="C114" s="22" t="s">
        <v>27</v>
      </c>
      <c r="D114" s="23">
        <f t="shared" ref="D114:BN114" si="87">D113/1000</f>
        <v>7.2719999999999993E-2</v>
      </c>
      <c r="E114" s="23">
        <f t="shared" si="87"/>
        <v>7.5999999999999998E-2</v>
      </c>
      <c r="F114" s="23">
        <f t="shared" si="87"/>
        <v>8.4000000000000005E-2</v>
      </c>
      <c r="G114" s="23">
        <f t="shared" si="87"/>
        <v>0.56799999999999995</v>
      </c>
      <c r="H114" s="23">
        <f t="shared" si="87"/>
        <v>1.34</v>
      </c>
      <c r="I114" s="23">
        <f t="shared" si="87"/>
        <v>0.69</v>
      </c>
      <c r="J114" s="23">
        <f t="shared" si="87"/>
        <v>7.492E-2</v>
      </c>
      <c r="K114" s="23">
        <f t="shared" si="87"/>
        <v>0.87438000000000005</v>
      </c>
      <c r="L114" s="23">
        <f t="shared" si="87"/>
        <v>0.21088999999999999</v>
      </c>
      <c r="M114" s="23">
        <f t="shared" si="87"/>
        <v>0.60899999999999999</v>
      </c>
      <c r="N114" s="23">
        <f t="shared" si="87"/>
        <v>0.10438</v>
      </c>
      <c r="O114" s="23">
        <f t="shared" si="87"/>
        <v>0.32031999999999999</v>
      </c>
      <c r="P114" s="23">
        <f t="shared" si="87"/>
        <v>0.37368000000000001</v>
      </c>
      <c r="Q114" s="23">
        <f t="shared" si="87"/>
        <v>0.38</v>
      </c>
      <c r="R114" s="23">
        <f t="shared" si="87"/>
        <v>0</v>
      </c>
      <c r="S114" s="23">
        <f>S113/1000</f>
        <v>0</v>
      </c>
      <c r="T114" s="23">
        <f>T113/1000</f>
        <v>0</v>
      </c>
      <c r="U114" s="23">
        <f>U113/1000</f>
        <v>0.81200000000000006</v>
      </c>
      <c r="V114" s="23">
        <f>V113/1000</f>
        <v>0.35255999999999998</v>
      </c>
      <c r="W114" s="23">
        <f>W113/1000</f>
        <v>8.3000000000000004E-2</v>
      </c>
      <c r="X114" s="23">
        <f t="shared" si="87"/>
        <v>9.1999999999999998E-3</v>
      </c>
      <c r="Y114" s="23">
        <f t="shared" si="87"/>
        <v>0</v>
      </c>
      <c r="Z114" s="23">
        <f t="shared" si="87"/>
        <v>0.46899999999999997</v>
      </c>
      <c r="AA114" s="23">
        <f t="shared" si="87"/>
        <v>0.36299999999999999</v>
      </c>
      <c r="AB114" s="23">
        <f t="shared" si="87"/>
        <v>0.40899999999999997</v>
      </c>
      <c r="AC114" s="23">
        <f t="shared" si="87"/>
        <v>0.249</v>
      </c>
      <c r="AD114" s="23">
        <f t="shared" si="87"/>
        <v>0.11899999999999999</v>
      </c>
      <c r="AE114" s="23">
        <f t="shared" si="87"/>
        <v>0.438</v>
      </c>
      <c r="AF114" s="23">
        <f t="shared" si="87"/>
        <v>0.159</v>
      </c>
      <c r="AG114" s="23">
        <f t="shared" si="87"/>
        <v>0.21818000000000001</v>
      </c>
      <c r="AH114" s="23">
        <f t="shared" si="87"/>
        <v>7.7290000000000011E-2</v>
      </c>
      <c r="AI114" s="23">
        <f t="shared" si="87"/>
        <v>5.6500000000000002E-2</v>
      </c>
      <c r="AJ114" s="23">
        <f t="shared" si="87"/>
        <v>4.2500000000000003E-2</v>
      </c>
      <c r="AK114" s="23">
        <f t="shared" si="87"/>
        <v>0.24</v>
      </c>
      <c r="AL114" s="23">
        <f t="shared" si="87"/>
        <v>0.29499999999999998</v>
      </c>
      <c r="AM114" s="23">
        <f t="shared" si="87"/>
        <v>0.33750000000000002</v>
      </c>
      <c r="AN114" s="23">
        <f t="shared" si="87"/>
        <v>0.29866999999999999</v>
      </c>
      <c r="AO114" s="23">
        <f t="shared" si="87"/>
        <v>0</v>
      </c>
      <c r="AP114" s="23">
        <f t="shared" si="87"/>
        <v>0.20574999999999999</v>
      </c>
      <c r="AQ114" s="23">
        <f t="shared" si="87"/>
        <v>6.8750000000000006E-2</v>
      </c>
      <c r="AR114" s="23">
        <f t="shared" si="87"/>
        <v>6.2E-2</v>
      </c>
      <c r="AS114" s="23">
        <f t="shared" si="87"/>
        <v>7.2669999999999998E-2</v>
      </c>
      <c r="AT114" s="23">
        <f t="shared" si="87"/>
        <v>6.2289999999999998E-2</v>
      </c>
      <c r="AU114" s="23">
        <f t="shared" si="87"/>
        <v>7.0709999999999995E-2</v>
      </c>
      <c r="AV114" s="23">
        <f t="shared" si="87"/>
        <v>4.8750000000000002E-2</v>
      </c>
      <c r="AW114" s="23">
        <f t="shared" si="87"/>
        <v>7.2859999999999994E-2</v>
      </c>
      <c r="AX114" s="23">
        <f t="shared" si="87"/>
        <v>6.4670000000000005E-2</v>
      </c>
      <c r="AY114" s="23">
        <f t="shared" si="87"/>
        <v>5.6670000000000005E-2</v>
      </c>
      <c r="AZ114" s="23">
        <f t="shared" si="87"/>
        <v>0.13066999999999998</v>
      </c>
      <c r="BA114" s="23">
        <f t="shared" si="87"/>
        <v>0.30399999999999999</v>
      </c>
      <c r="BB114" s="23">
        <f t="shared" si="87"/>
        <v>0.432</v>
      </c>
      <c r="BC114" s="23">
        <f t="shared" si="87"/>
        <v>0.53200000000000003</v>
      </c>
      <c r="BD114" s="23">
        <f t="shared" si="87"/>
        <v>0.249</v>
      </c>
      <c r="BE114" s="23">
        <f t="shared" si="87"/>
        <v>0.39900000000000002</v>
      </c>
      <c r="BF114" s="23">
        <f t="shared" si="87"/>
        <v>0</v>
      </c>
      <c r="BG114" s="23">
        <f t="shared" si="87"/>
        <v>3.1E-2</v>
      </c>
      <c r="BH114" s="23">
        <f t="shared" si="87"/>
        <v>4.2999999999999997E-2</v>
      </c>
      <c r="BI114" s="23">
        <f t="shared" si="87"/>
        <v>3.6999999999999998E-2</v>
      </c>
      <c r="BJ114" s="23">
        <f t="shared" si="87"/>
        <v>2.5000000000000001E-2</v>
      </c>
      <c r="BK114" s="23">
        <f t="shared" si="87"/>
        <v>5.8999999999999997E-2</v>
      </c>
      <c r="BL114" s="23">
        <f t="shared" si="87"/>
        <v>0.29899999999999999</v>
      </c>
      <c r="BM114" s="23">
        <f t="shared" si="87"/>
        <v>0.13222</v>
      </c>
      <c r="BN114" s="23">
        <f t="shared" si="87"/>
        <v>2.0799999999999999E-2</v>
      </c>
      <c r="BO114" s="23">
        <f t="shared" ref="BO114" si="88">BO113/1000</f>
        <v>0</v>
      </c>
    </row>
    <row r="115" spans="1:69" ht="17.399999999999999">
      <c r="A115" s="31"/>
      <c r="B115" s="32" t="s">
        <v>29</v>
      </c>
      <c r="C115" s="87"/>
      <c r="D115" s="33">
        <f t="shared" ref="D115:BN115" si="89">D111*D113</f>
        <v>7.6356000000000002</v>
      </c>
      <c r="E115" s="33">
        <f t="shared" si="89"/>
        <v>0</v>
      </c>
      <c r="F115" s="33">
        <f t="shared" si="89"/>
        <v>3.9060000000000001</v>
      </c>
      <c r="G115" s="33">
        <f t="shared" si="89"/>
        <v>1.1360000000000001</v>
      </c>
      <c r="H115" s="33">
        <f t="shared" si="89"/>
        <v>0</v>
      </c>
      <c r="I115" s="33">
        <f t="shared" si="89"/>
        <v>0</v>
      </c>
      <c r="J115" s="33">
        <f t="shared" si="89"/>
        <v>37.46</v>
      </c>
      <c r="K115" s="33">
        <f t="shared" si="89"/>
        <v>3.06033</v>
      </c>
      <c r="L115" s="33">
        <f t="shared" si="89"/>
        <v>0</v>
      </c>
      <c r="M115" s="33">
        <f t="shared" si="89"/>
        <v>0</v>
      </c>
      <c r="N115" s="33">
        <f t="shared" si="89"/>
        <v>0</v>
      </c>
      <c r="O115" s="33">
        <f t="shared" si="89"/>
        <v>0</v>
      </c>
      <c r="P115" s="33">
        <f t="shared" si="89"/>
        <v>0</v>
      </c>
      <c r="Q115" s="33">
        <f t="shared" si="89"/>
        <v>0</v>
      </c>
      <c r="R115" s="33">
        <f t="shared" si="89"/>
        <v>0</v>
      </c>
      <c r="S115" s="33">
        <f>S111*S113</f>
        <v>0</v>
      </c>
      <c r="T115" s="33">
        <f>T111*T113</f>
        <v>0</v>
      </c>
      <c r="U115" s="33">
        <f>U111*U113</f>
        <v>0</v>
      </c>
      <c r="V115" s="33">
        <f>V111*V113</f>
        <v>0</v>
      </c>
      <c r="W115" s="33">
        <f>W111*W113</f>
        <v>0</v>
      </c>
      <c r="X115" s="33">
        <f t="shared" si="89"/>
        <v>0</v>
      </c>
      <c r="Y115" s="33">
        <f t="shared" si="89"/>
        <v>0</v>
      </c>
      <c r="Z115" s="33">
        <f t="shared" si="89"/>
        <v>0</v>
      </c>
      <c r="AA115" s="33">
        <f t="shared" si="89"/>
        <v>0</v>
      </c>
      <c r="AB115" s="33">
        <f t="shared" si="89"/>
        <v>0</v>
      </c>
      <c r="AC115" s="33">
        <f t="shared" si="89"/>
        <v>0</v>
      </c>
      <c r="AD115" s="33">
        <f t="shared" si="89"/>
        <v>0</v>
      </c>
      <c r="AE115" s="33">
        <f t="shared" si="89"/>
        <v>0</v>
      </c>
      <c r="AF115" s="33">
        <f t="shared" si="89"/>
        <v>0</v>
      </c>
      <c r="AG115" s="33">
        <f t="shared" si="89"/>
        <v>0</v>
      </c>
      <c r="AH115" s="33">
        <f t="shared" si="89"/>
        <v>0</v>
      </c>
      <c r="AI115" s="33">
        <f t="shared" si="89"/>
        <v>3.3899999999999997</v>
      </c>
      <c r="AJ115" s="33">
        <f t="shared" si="89"/>
        <v>0</v>
      </c>
      <c r="AK115" s="33">
        <f t="shared" si="89"/>
        <v>0</v>
      </c>
      <c r="AL115" s="33">
        <f t="shared" si="89"/>
        <v>0</v>
      </c>
      <c r="AM115" s="33">
        <f t="shared" si="89"/>
        <v>0</v>
      </c>
      <c r="AN115" s="33">
        <f t="shared" si="89"/>
        <v>0</v>
      </c>
      <c r="AO115" s="33">
        <f t="shared" si="89"/>
        <v>0</v>
      </c>
      <c r="AP115" s="33">
        <f t="shared" si="89"/>
        <v>0</v>
      </c>
      <c r="AQ115" s="33">
        <f t="shared" si="89"/>
        <v>0</v>
      </c>
      <c r="AR115" s="33">
        <f t="shared" si="89"/>
        <v>0</v>
      </c>
      <c r="AS115" s="33">
        <f t="shared" si="89"/>
        <v>0</v>
      </c>
      <c r="AT115" s="33">
        <f t="shared" si="89"/>
        <v>0</v>
      </c>
      <c r="AU115" s="33">
        <f t="shared" si="89"/>
        <v>0</v>
      </c>
      <c r="AV115" s="33">
        <f t="shared" si="89"/>
        <v>0</v>
      </c>
      <c r="AW115" s="33">
        <f t="shared" si="89"/>
        <v>0</v>
      </c>
      <c r="AX115" s="33">
        <f t="shared" si="89"/>
        <v>0</v>
      </c>
      <c r="AY115" s="33">
        <f t="shared" si="89"/>
        <v>0</v>
      </c>
      <c r="AZ115" s="33">
        <f t="shared" si="89"/>
        <v>0</v>
      </c>
      <c r="BA115" s="33">
        <f t="shared" si="89"/>
        <v>0</v>
      </c>
      <c r="BB115" s="33">
        <f t="shared" si="89"/>
        <v>0</v>
      </c>
      <c r="BC115" s="33">
        <f t="shared" si="89"/>
        <v>0</v>
      </c>
      <c r="BD115" s="33">
        <f t="shared" si="89"/>
        <v>0</v>
      </c>
      <c r="BE115" s="33">
        <f t="shared" si="89"/>
        <v>0</v>
      </c>
      <c r="BF115" s="33">
        <f t="shared" si="89"/>
        <v>0</v>
      </c>
      <c r="BG115" s="33">
        <f t="shared" si="89"/>
        <v>0</v>
      </c>
      <c r="BH115" s="33">
        <f t="shared" si="89"/>
        <v>0</v>
      </c>
      <c r="BI115" s="33">
        <f t="shared" si="89"/>
        <v>0</v>
      </c>
      <c r="BJ115" s="33">
        <f t="shared" si="89"/>
        <v>0</v>
      </c>
      <c r="BK115" s="33">
        <f t="shared" si="89"/>
        <v>0</v>
      </c>
      <c r="BL115" s="33">
        <f t="shared" si="89"/>
        <v>0</v>
      </c>
      <c r="BM115" s="33">
        <f t="shared" si="89"/>
        <v>0</v>
      </c>
      <c r="BN115" s="33">
        <f t="shared" si="89"/>
        <v>5.2000000000000005E-2</v>
      </c>
      <c r="BO115" s="33">
        <f t="shared" ref="BO115" si="90">BO111*BO113</f>
        <v>0</v>
      </c>
      <c r="BP115" s="34">
        <f>SUM(D115:BN115)</f>
        <v>56.639930000000007</v>
      </c>
      <c r="BQ115" s="35">
        <f>BP115/$C$9</f>
        <v>11.327986000000001</v>
      </c>
    </row>
    <row r="116" spans="1:69" ht="17.399999999999999">
      <c r="A116" s="31"/>
      <c r="B116" s="32" t="s">
        <v>30</v>
      </c>
      <c r="C116" s="87"/>
      <c r="D116" s="33">
        <f t="shared" ref="D116:BN116" si="91">D111*D113</f>
        <v>7.6356000000000002</v>
      </c>
      <c r="E116" s="33">
        <f t="shared" si="91"/>
        <v>0</v>
      </c>
      <c r="F116" s="33">
        <f t="shared" si="91"/>
        <v>3.9060000000000001</v>
      </c>
      <c r="G116" s="33">
        <f t="shared" si="91"/>
        <v>1.1360000000000001</v>
      </c>
      <c r="H116" s="33">
        <f t="shared" si="91"/>
        <v>0</v>
      </c>
      <c r="I116" s="33">
        <f t="shared" si="91"/>
        <v>0</v>
      </c>
      <c r="J116" s="33">
        <f t="shared" si="91"/>
        <v>37.46</v>
      </c>
      <c r="K116" s="33">
        <f t="shared" si="91"/>
        <v>3.06033</v>
      </c>
      <c r="L116" s="33">
        <f t="shared" si="91"/>
        <v>0</v>
      </c>
      <c r="M116" s="33">
        <f t="shared" si="91"/>
        <v>0</v>
      </c>
      <c r="N116" s="33">
        <f t="shared" si="91"/>
        <v>0</v>
      </c>
      <c r="O116" s="33">
        <f t="shared" si="91"/>
        <v>0</v>
      </c>
      <c r="P116" s="33">
        <f t="shared" si="91"/>
        <v>0</v>
      </c>
      <c r="Q116" s="33">
        <f t="shared" si="91"/>
        <v>0</v>
      </c>
      <c r="R116" s="33">
        <f t="shared" si="91"/>
        <v>0</v>
      </c>
      <c r="S116" s="33">
        <f>S111*S113</f>
        <v>0</v>
      </c>
      <c r="T116" s="33">
        <f>T111*T113</f>
        <v>0</v>
      </c>
      <c r="U116" s="33">
        <f>U111*U113</f>
        <v>0</v>
      </c>
      <c r="V116" s="33">
        <f>V111*V113</f>
        <v>0</v>
      </c>
      <c r="W116" s="33">
        <f>W111*W113</f>
        <v>0</v>
      </c>
      <c r="X116" s="33">
        <f t="shared" si="91"/>
        <v>0</v>
      </c>
      <c r="Y116" s="33">
        <f t="shared" si="91"/>
        <v>0</v>
      </c>
      <c r="Z116" s="33">
        <f t="shared" si="91"/>
        <v>0</v>
      </c>
      <c r="AA116" s="33">
        <f t="shared" si="91"/>
        <v>0</v>
      </c>
      <c r="AB116" s="33">
        <f t="shared" si="91"/>
        <v>0</v>
      </c>
      <c r="AC116" s="33">
        <f t="shared" si="91"/>
        <v>0</v>
      </c>
      <c r="AD116" s="33">
        <f t="shared" si="91"/>
        <v>0</v>
      </c>
      <c r="AE116" s="33">
        <f t="shared" si="91"/>
        <v>0</v>
      </c>
      <c r="AF116" s="33">
        <f t="shared" si="91"/>
        <v>0</v>
      </c>
      <c r="AG116" s="33">
        <f t="shared" si="91"/>
        <v>0</v>
      </c>
      <c r="AH116" s="33">
        <f t="shared" si="91"/>
        <v>0</v>
      </c>
      <c r="AI116" s="33">
        <f t="shared" si="91"/>
        <v>3.3899999999999997</v>
      </c>
      <c r="AJ116" s="33">
        <f t="shared" si="91"/>
        <v>0</v>
      </c>
      <c r="AK116" s="33">
        <f t="shared" si="91"/>
        <v>0</v>
      </c>
      <c r="AL116" s="33">
        <f t="shared" si="91"/>
        <v>0</v>
      </c>
      <c r="AM116" s="33">
        <f t="shared" si="91"/>
        <v>0</v>
      </c>
      <c r="AN116" s="33">
        <f t="shared" si="91"/>
        <v>0</v>
      </c>
      <c r="AO116" s="33">
        <f t="shared" si="91"/>
        <v>0</v>
      </c>
      <c r="AP116" s="33">
        <f t="shared" si="91"/>
        <v>0</v>
      </c>
      <c r="AQ116" s="33">
        <f t="shared" si="91"/>
        <v>0</v>
      </c>
      <c r="AR116" s="33">
        <f t="shared" si="91"/>
        <v>0</v>
      </c>
      <c r="AS116" s="33">
        <f t="shared" si="91"/>
        <v>0</v>
      </c>
      <c r="AT116" s="33">
        <f t="shared" si="91"/>
        <v>0</v>
      </c>
      <c r="AU116" s="33">
        <f t="shared" si="91"/>
        <v>0</v>
      </c>
      <c r="AV116" s="33">
        <f t="shared" si="91"/>
        <v>0</v>
      </c>
      <c r="AW116" s="33">
        <f t="shared" si="91"/>
        <v>0</v>
      </c>
      <c r="AX116" s="33">
        <f t="shared" si="91"/>
        <v>0</v>
      </c>
      <c r="AY116" s="33">
        <f t="shared" si="91"/>
        <v>0</v>
      </c>
      <c r="AZ116" s="33">
        <f t="shared" si="91"/>
        <v>0</v>
      </c>
      <c r="BA116" s="33">
        <f t="shared" si="91"/>
        <v>0</v>
      </c>
      <c r="BB116" s="33">
        <f t="shared" si="91"/>
        <v>0</v>
      </c>
      <c r="BC116" s="33">
        <f t="shared" si="91"/>
        <v>0</v>
      </c>
      <c r="BD116" s="33">
        <f t="shared" si="91"/>
        <v>0</v>
      </c>
      <c r="BE116" s="33">
        <f t="shared" si="91"/>
        <v>0</v>
      </c>
      <c r="BF116" s="33">
        <f t="shared" si="91"/>
        <v>0</v>
      </c>
      <c r="BG116" s="33">
        <f t="shared" si="91"/>
        <v>0</v>
      </c>
      <c r="BH116" s="33">
        <f t="shared" si="91"/>
        <v>0</v>
      </c>
      <c r="BI116" s="33">
        <f t="shared" si="91"/>
        <v>0</v>
      </c>
      <c r="BJ116" s="33">
        <f t="shared" si="91"/>
        <v>0</v>
      </c>
      <c r="BK116" s="33">
        <f t="shared" si="91"/>
        <v>0</v>
      </c>
      <c r="BL116" s="33">
        <f t="shared" si="91"/>
        <v>0</v>
      </c>
      <c r="BM116" s="33">
        <f t="shared" si="91"/>
        <v>0</v>
      </c>
      <c r="BN116" s="33">
        <f t="shared" si="91"/>
        <v>5.2000000000000005E-2</v>
      </c>
      <c r="BO116" s="33">
        <f t="shared" ref="BO116" si="92">BO111*BO113</f>
        <v>0</v>
      </c>
      <c r="BP116" s="34">
        <f>SUM(D116:BN116)</f>
        <v>56.639930000000007</v>
      </c>
      <c r="BQ116" s="35">
        <f>BP116/$C$9</f>
        <v>11.327986000000001</v>
      </c>
    </row>
    <row r="119" spans="1:69">
      <c r="BQ119" s="40">
        <f>BQ65</f>
        <v>22.825870000000002</v>
      </c>
    </row>
    <row r="120" spans="1:69">
      <c r="BQ120" s="40">
        <f>BQ84</f>
        <v>52.709180000000018</v>
      </c>
    </row>
    <row r="121" spans="1:69">
      <c r="BQ121" s="40">
        <f>BQ100</f>
        <v>13.308600000000002</v>
      </c>
    </row>
    <row r="122" spans="1:69">
      <c r="BQ122" s="40">
        <f>BQ116</f>
        <v>11.327986000000001</v>
      </c>
    </row>
    <row r="123" spans="1:69">
      <c r="BQ123" s="40">
        <f>SUM(BQ119:BQ122)</f>
        <v>100.17163600000001</v>
      </c>
    </row>
  </sheetData>
  <mergeCells count="362">
    <mergeCell ref="BO7:BO8"/>
    <mergeCell ref="BO53:BO54"/>
    <mergeCell ref="BO69:BO70"/>
    <mergeCell ref="BO87:BO88"/>
    <mergeCell ref="BO103:BO104"/>
    <mergeCell ref="G7:G8"/>
    <mergeCell ref="H7:H8"/>
    <mergeCell ref="I7:I8"/>
    <mergeCell ref="J7:J8"/>
    <mergeCell ref="K7:K8"/>
    <mergeCell ref="L7:L8"/>
    <mergeCell ref="V7:V8"/>
    <mergeCell ref="W7:W8"/>
    <mergeCell ref="X7:X8"/>
    <mergeCell ref="AE7:AE8"/>
    <mergeCell ref="AF7:AF8"/>
    <mergeCell ref="AG7:AG8"/>
    <mergeCell ref="AH7:AH8"/>
    <mergeCell ref="AI7:AI8"/>
    <mergeCell ref="AJ7:AJ8"/>
    <mergeCell ref="Y7:Y8"/>
    <mergeCell ref="Z7:Z8"/>
    <mergeCell ref="AA7:AA8"/>
    <mergeCell ref="AB7:AB8"/>
    <mergeCell ref="D6:E6"/>
    <mergeCell ref="A7:A8"/>
    <mergeCell ref="C7:C8"/>
    <mergeCell ref="D7:D8"/>
    <mergeCell ref="E7:E8"/>
    <mergeCell ref="F7:F8"/>
    <mergeCell ref="S7:S8"/>
    <mergeCell ref="T7:T8"/>
    <mergeCell ref="U7:U8"/>
    <mergeCell ref="M7:M8"/>
    <mergeCell ref="N7:N8"/>
    <mergeCell ref="O7:O8"/>
    <mergeCell ref="P7:P8"/>
    <mergeCell ref="Q7:Q8"/>
    <mergeCell ref="R7:R8"/>
    <mergeCell ref="AC7:AC8"/>
    <mergeCell ref="AD7:AD8"/>
    <mergeCell ref="AQ7:AQ8"/>
    <mergeCell ref="AR7:AR8"/>
    <mergeCell ref="AS7:AS8"/>
    <mergeCell ref="AT7:AT8"/>
    <mergeCell ref="AU7:AU8"/>
    <mergeCell ref="AV7:AV8"/>
    <mergeCell ref="AK7:AK8"/>
    <mergeCell ref="AL7:AL8"/>
    <mergeCell ref="AM7:AM8"/>
    <mergeCell ref="AN7:AN8"/>
    <mergeCell ref="AO7:AO8"/>
    <mergeCell ref="AP7:AP8"/>
    <mergeCell ref="BP7:BP8"/>
    <mergeCell ref="BQ7:BQ8"/>
    <mergeCell ref="A9:A13"/>
    <mergeCell ref="C9:C13"/>
    <mergeCell ref="A14:A20"/>
    <mergeCell ref="C14:C20"/>
    <mergeCell ref="BI7:BI8"/>
    <mergeCell ref="BJ7:BJ8"/>
    <mergeCell ref="BK7:BK8"/>
    <mergeCell ref="BL7:BL8"/>
    <mergeCell ref="BM7:BM8"/>
    <mergeCell ref="BN7:BN8"/>
    <mergeCell ref="BC7:BC8"/>
    <mergeCell ref="BD7:BD8"/>
    <mergeCell ref="BE7:BE8"/>
    <mergeCell ref="BF7:BF8"/>
    <mergeCell ref="BG7:BG8"/>
    <mergeCell ref="BH7:BH8"/>
    <mergeCell ref="AW7:AW8"/>
    <mergeCell ref="AX7:AX8"/>
    <mergeCell ref="AY7:AY8"/>
    <mergeCell ref="AZ7:AZ8"/>
    <mergeCell ref="BA7:BA8"/>
    <mergeCell ref="BB7:BB8"/>
    <mergeCell ref="D53:D54"/>
    <mergeCell ref="E53:E54"/>
    <mergeCell ref="F53:F54"/>
    <mergeCell ref="G53:G54"/>
    <mergeCell ref="H53:H54"/>
    <mergeCell ref="I53:I54"/>
    <mergeCell ref="A21:A25"/>
    <mergeCell ref="C21:C25"/>
    <mergeCell ref="A26:A30"/>
    <mergeCell ref="C26:C30"/>
    <mergeCell ref="C47:C48"/>
    <mergeCell ref="A53:A54"/>
    <mergeCell ref="C53:C54"/>
    <mergeCell ref="P53:P54"/>
    <mergeCell ref="Q53:Q54"/>
    <mergeCell ref="R53:R54"/>
    <mergeCell ref="S53:S54"/>
    <mergeCell ref="T53:T54"/>
    <mergeCell ref="U53:U54"/>
    <mergeCell ref="J53:J54"/>
    <mergeCell ref="K53:K54"/>
    <mergeCell ref="L53:L54"/>
    <mergeCell ref="M53:M54"/>
    <mergeCell ref="N53:N54"/>
    <mergeCell ref="O53:O54"/>
    <mergeCell ref="AB53:AB54"/>
    <mergeCell ref="AC53:AC54"/>
    <mergeCell ref="AD53:AD54"/>
    <mergeCell ref="AE53:AE54"/>
    <mergeCell ref="AF53:AF54"/>
    <mergeCell ref="AG53:AG54"/>
    <mergeCell ref="V53:V54"/>
    <mergeCell ref="W53:W54"/>
    <mergeCell ref="X53:X54"/>
    <mergeCell ref="Y53:Y54"/>
    <mergeCell ref="Z53:Z54"/>
    <mergeCell ref="AA53:AA54"/>
    <mergeCell ref="AY53:AY54"/>
    <mergeCell ref="AN53:AN54"/>
    <mergeCell ref="AO53:AO54"/>
    <mergeCell ref="AP53:AP54"/>
    <mergeCell ref="AQ53:AQ54"/>
    <mergeCell ref="AR53:AR54"/>
    <mergeCell ref="AS53:AS54"/>
    <mergeCell ref="AH53:AH54"/>
    <mergeCell ref="AI53:AI54"/>
    <mergeCell ref="AJ53:AJ54"/>
    <mergeCell ref="AK53:AK54"/>
    <mergeCell ref="AL53:AL54"/>
    <mergeCell ref="AM53:AM54"/>
    <mergeCell ref="BL53:BL54"/>
    <mergeCell ref="BM53:BM54"/>
    <mergeCell ref="BN53:BN54"/>
    <mergeCell ref="BP53:BP54"/>
    <mergeCell ref="BQ53:BQ54"/>
    <mergeCell ref="A55:A59"/>
    <mergeCell ref="C55:C59"/>
    <mergeCell ref="BF53:BF54"/>
    <mergeCell ref="BG53:BG54"/>
    <mergeCell ref="BH53:BH54"/>
    <mergeCell ref="BI53:BI54"/>
    <mergeCell ref="BJ53:BJ54"/>
    <mergeCell ref="BK53:BK54"/>
    <mergeCell ref="AZ53:AZ54"/>
    <mergeCell ref="BA53:BA54"/>
    <mergeCell ref="BB53:BB54"/>
    <mergeCell ref="BC53:BC54"/>
    <mergeCell ref="BD53:BD54"/>
    <mergeCell ref="BE53:BE54"/>
    <mergeCell ref="AT53:AT54"/>
    <mergeCell ref="AU53:AU54"/>
    <mergeCell ref="AV53:AV54"/>
    <mergeCell ref="AW53:AW54"/>
    <mergeCell ref="AX53:AX54"/>
    <mergeCell ref="G69:G70"/>
    <mergeCell ref="H69:H70"/>
    <mergeCell ref="I69:I70"/>
    <mergeCell ref="J69:J70"/>
    <mergeCell ref="K69:K70"/>
    <mergeCell ref="L69:L70"/>
    <mergeCell ref="C65:C66"/>
    <mergeCell ref="A69:A70"/>
    <mergeCell ref="C69:C70"/>
    <mergeCell ref="D69:D70"/>
    <mergeCell ref="E69:E70"/>
    <mergeCell ref="F69:F70"/>
    <mergeCell ref="S69:S70"/>
    <mergeCell ref="T69:T70"/>
    <mergeCell ref="U69:U70"/>
    <mergeCell ref="V69:V70"/>
    <mergeCell ref="W69:W70"/>
    <mergeCell ref="X69:X70"/>
    <mergeCell ref="M69:M70"/>
    <mergeCell ref="N69:N70"/>
    <mergeCell ref="O69:O70"/>
    <mergeCell ref="P69:P70"/>
    <mergeCell ref="Q69:Q70"/>
    <mergeCell ref="R69:R70"/>
    <mergeCell ref="AE69:AE70"/>
    <mergeCell ref="AF69:AF70"/>
    <mergeCell ref="AG69:AG70"/>
    <mergeCell ref="AH69:AH70"/>
    <mergeCell ref="AI69:AI70"/>
    <mergeCell ref="AJ69:AJ70"/>
    <mergeCell ref="Y69:Y70"/>
    <mergeCell ref="Z69:Z70"/>
    <mergeCell ref="AA69:AA70"/>
    <mergeCell ref="AB69:AB70"/>
    <mergeCell ref="AC69:AC70"/>
    <mergeCell ref="AD69:AD70"/>
    <mergeCell ref="AQ69:AQ70"/>
    <mergeCell ref="AR69:AR70"/>
    <mergeCell ref="AS69:AS70"/>
    <mergeCell ref="AT69:AT70"/>
    <mergeCell ref="AU69:AU70"/>
    <mergeCell ref="AV69:AV70"/>
    <mergeCell ref="AK69:AK70"/>
    <mergeCell ref="AL69:AL70"/>
    <mergeCell ref="AM69:AM70"/>
    <mergeCell ref="AN69:AN70"/>
    <mergeCell ref="AO69:AO70"/>
    <mergeCell ref="AP69:AP70"/>
    <mergeCell ref="BE69:BE70"/>
    <mergeCell ref="BF69:BF70"/>
    <mergeCell ref="BG69:BG70"/>
    <mergeCell ref="BH69:BH70"/>
    <mergeCell ref="AW69:AW70"/>
    <mergeCell ref="AX69:AX70"/>
    <mergeCell ref="AY69:AY70"/>
    <mergeCell ref="AZ69:AZ70"/>
    <mergeCell ref="BA69:BA70"/>
    <mergeCell ref="BB69:BB70"/>
    <mergeCell ref="G87:G88"/>
    <mergeCell ref="H87:H88"/>
    <mergeCell ref="I87:I88"/>
    <mergeCell ref="J87:J88"/>
    <mergeCell ref="K87:K88"/>
    <mergeCell ref="L87:L88"/>
    <mergeCell ref="BP69:BP70"/>
    <mergeCell ref="BQ69:BQ70"/>
    <mergeCell ref="A71:A76"/>
    <mergeCell ref="C71:C76"/>
    <mergeCell ref="C83:C84"/>
    <mergeCell ref="A87:A88"/>
    <mergeCell ref="C87:C88"/>
    <mergeCell ref="D87:D88"/>
    <mergeCell ref="E87:E88"/>
    <mergeCell ref="F87:F88"/>
    <mergeCell ref="BI69:BI70"/>
    <mergeCell ref="BJ69:BJ70"/>
    <mergeCell ref="BK69:BK70"/>
    <mergeCell ref="BL69:BL70"/>
    <mergeCell ref="BM69:BM70"/>
    <mergeCell ref="BN69:BN70"/>
    <mergeCell ref="BC69:BC70"/>
    <mergeCell ref="BD69:BD70"/>
    <mergeCell ref="S87:S88"/>
    <mergeCell ref="T87:T88"/>
    <mergeCell ref="U87:U88"/>
    <mergeCell ref="V87:V88"/>
    <mergeCell ref="W87:W88"/>
    <mergeCell ref="X87:X88"/>
    <mergeCell ref="M87:M88"/>
    <mergeCell ref="N87:N88"/>
    <mergeCell ref="O87:O88"/>
    <mergeCell ref="P87:P88"/>
    <mergeCell ref="Q87:Q88"/>
    <mergeCell ref="R87:R88"/>
    <mergeCell ref="AE87:AE88"/>
    <mergeCell ref="AF87:AF88"/>
    <mergeCell ref="AG87:AG88"/>
    <mergeCell ref="AH87:AH88"/>
    <mergeCell ref="AI87:AI88"/>
    <mergeCell ref="AJ87:AJ88"/>
    <mergeCell ref="Y87:Y88"/>
    <mergeCell ref="Z87:Z88"/>
    <mergeCell ref="AA87:AA88"/>
    <mergeCell ref="AB87:AB88"/>
    <mergeCell ref="AC87:AC88"/>
    <mergeCell ref="AD87:AD88"/>
    <mergeCell ref="AQ87:AQ88"/>
    <mergeCell ref="AR87:AR88"/>
    <mergeCell ref="AS87:AS88"/>
    <mergeCell ref="AT87:AT88"/>
    <mergeCell ref="AU87:AU88"/>
    <mergeCell ref="AV87:AV88"/>
    <mergeCell ref="AK87:AK88"/>
    <mergeCell ref="AL87:AL88"/>
    <mergeCell ref="AM87:AM88"/>
    <mergeCell ref="AN87:AN88"/>
    <mergeCell ref="AO87:AO88"/>
    <mergeCell ref="AP87:AP88"/>
    <mergeCell ref="BE87:BE88"/>
    <mergeCell ref="BF87:BF88"/>
    <mergeCell ref="BG87:BG88"/>
    <mergeCell ref="BH87:BH88"/>
    <mergeCell ref="AW87:AW88"/>
    <mergeCell ref="AX87:AX88"/>
    <mergeCell ref="AY87:AY88"/>
    <mergeCell ref="AZ87:AZ88"/>
    <mergeCell ref="BA87:BA88"/>
    <mergeCell ref="BB87:BB88"/>
    <mergeCell ref="G103:G104"/>
    <mergeCell ref="H103:H104"/>
    <mergeCell ref="I103:I104"/>
    <mergeCell ref="J103:J104"/>
    <mergeCell ref="K103:K104"/>
    <mergeCell ref="L103:L104"/>
    <mergeCell ref="BP87:BP88"/>
    <mergeCell ref="BQ87:BQ88"/>
    <mergeCell ref="A89:A93"/>
    <mergeCell ref="C89:C93"/>
    <mergeCell ref="C99:C100"/>
    <mergeCell ref="A103:A104"/>
    <mergeCell ref="C103:C104"/>
    <mergeCell ref="D103:D104"/>
    <mergeCell ref="E103:E104"/>
    <mergeCell ref="F103:F104"/>
    <mergeCell ref="BI87:BI88"/>
    <mergeCell ref="BJ87:BJ88"/>
    <mergeCell ref="BK87:BK88"/>
    <mergeCell ref="BL87:BL88"/>
    <mergeCell ref="BM87:BM88"/>
    <mergeCell ref="BN87:BN88"/>
    <mergeCell ref="BC87:BC88"/>
    <mergeCell ref="BD87:BD88"/>
    <mergeCell ref="S103:S104"/>
    <mergeCell ref="T103:T104"/>
    <mergeCell ref="U103:U104"/>
    <mergeCell ref="V103:V104"/>
    <mergeCell ref="W103:W104"/>
    <mergeCell ref="X103:X104"/>
    <mergeCell ref="M103:M104"/>
    <mergeCell ref="N103:N104"/>
    <mergeCell ref="O103:O104"/>
    <mergeCell ref="P103:P104"/>
    <mergeCell ref="Q103:Q104"/>
    <mergeCell ref="R103:R104"/>
    <mergeCell ref="AE103:AE104"/>
    <mergeCell ref="AF103:AF104"/>
    <mergeCell ref="AG103:AG104"/>
    <mergeCell ref="AH103:AH104"/>
    <mergeCell ref="AI103:AI104"/>
    <mergeCell ref="AJ103:AJ104"/>
    <mergeCell ref="Y103:Y104"/>
    <mergeCell ref="Z103:Z104"/>
    <mergeCell ref="AA103:AA104"/>
    <mergeCell ref="AB103:AB104"/>
    <mergeCell ref="AC103:AC104"/>
    <mergeCell ref="AD103:AD104"/>
    <mergeCell ref="AR103:AR104"/>
    <mergeCell ref="AS103:AS104"/>
    <mergeCell ref="AT103:AT104"/>
    <mergeCell ref="AU103:AU104"/>
    <mergeCell ref="AV103:AV104"/>
    <mergeCell ref="AK103:AK104"/>
    <mergeCell ref="AL103:AL104"/>
    <mergeCell ref="AM103:AM104"/>
    <mergeCell ref="AN103:AN104"/>
    <mergeCell ref="AO103:AO104"/>
    <mergeCell ref="AP103:AP104"/>
    <mergeCell ref="BP103:BP104"/>
    <mergeCell ref="BQ103:BQ104"/>
    <mergeCell ref="A105:A109"/>
    <mergeCell ref="C105:C109"/>
    <mergeCell ref="C115:C116"/>
    <mergeCell ref="BI103:BI104"/>
    <mergeCell ref="BJ103:BJ104"/>
    <mergeCell ref="BK103:BK104"/>
    <mergeCell ref="BL103:BL104"/>
    <mergeCell ref="BM103:BM104"/>
    <mergeCell ref="BN103:BN104"/>
    <mergeCell ref="BC103:BC104"/>
    <mergeCell ref="BD103:BD104"/>
    <mergeCell ref="BE103:BE104"/>
    <mergeCell ref="BF103:BF104"/>
    <mergeCell ref="BG103:BG104"/>
    <mergeCell ref="BH103:BH104"/>
    <mergeCell ref="AW103:AW104"/>
    <mergeCell ref="AX103:AX104"/>
    <mergeCell ref="AY103:AY104"/>
    <mergeCell ref="AZ103:AZ104"/>
    <mergeCell ref="BA103:BA104"/>
    <mergeCell ref="BB103:BB104"/>
    <mergeCell ref="AQ103:AQ104"/>
  </mergeCells>
  <pageMargins left="0.70866141732283472" right="0.70866141732283472" top="0.74803149606299213" bottom="0.74803149606299213" header="0.31496062992125984" footer="0.31496062992125984"/>
  <pageSetup paperSize="9" scale="25" fitToWidth="2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Q129"/>
  <sheetViews>
    <sheetView topLeftCell="A7" zoomScale="75" zoomScaleNormal="75" workbookViewId="0">
      <selection activeCell="F34" sqref="F34:K39"/>
    </sheetView>
  </sheetViews>
  <sheetFormatPr defaultRowHeight="14.4"/>
  <cols>
    <col min="1" max="1" width="6.6640625" customWidth="1"/>
    <col min="2" max="2" width="35.5546875" customWidth="1"/>
    <col min="3" max="3" width="8.44140625" customWidth="1"/>
    <col min="4" max="4" width="9.33203125" bestFit="1" customWidth="1"/>
    <col min="5" max="5" width="12.6640625" customWidth="1"/>
    <col min="6" max="7" width="9.33203125" bestFit="1" customWidth="1"/>
    <col min="8" max="8" width="9.33203125" hidden="1" customWidth="1"/>
    <col min="9" max="9" width="12" customWidth="1"/>
    <col min="10" max="10" width="13.44140625" customWidth="1"/>
    <col min="11" max="11" width="11.44140625" customWidth="1"/>
    <col min="12" max="12" width="10.6640625" customWidth="1"/>
    <col min="13" max="13" width="10.6640625" hidden="1" customWidth="1"/>
    <col min="14" max="21" width="11.109375" hidden="1" customWidth="1"/>
    <col min="22" max="23" width="10.6640625" hidden="1" customWidth="1"/>
    <col min="24" max="24" width="10.6640625" customWidth="1"/>
    <col min="25" max="27" width="10.6640625" hidden="1" customWidth="1"/>
    <col min="28" max="28" width="11.88671875" hidden="1" customWidth="1"/>
    <col min="29" max="29" width="12.5546875" customWidth="1"/>
    <col min="30" max="33" width="10.6640625" hidden="1" customWidth="1"/>
    <col min="34" max="34" width="11" customWidth="1"/>
    <col min="35" max="35" width="11.109375" customWidth="1"/>
    <col min="36" max="37" width="10.6640625" customWidth="1"/>
    <col min="38" max="44" width="10.6640625" hidden="1" customWidth="1"/>
    <col min="45" max="45" width="10.6640625" customWidth="1"/>
    <col min="46" max="46" width="11.6640625" hidden="1" customWidth="1"/>
    <col min="47" max="48" width="10.6640625" hidden="1" customWidth="1"/>
    <col min="49" max="49" width="12.5546875" hidden="1" customWidth="1"/>
    <col min="50" max="51" width="10.6640625" hidden="1" customWidth="1"/>
    <col min="52" max="54" width="10.6640625" customWidth="1"/>
    <col min="55" max="58" width="10.6640625" hidden="1" customWidth="1"/>
    <col min="59" max="59" width="9.33203125" bestFit="1" customWidth="1"/>
    <col min="60" max="60" width="10.33203125" customWidth="1"/>
    <col min="61" max="61" width="9.33203125" bestFit="1" customWidth="1"/>
    <col min="62" max="62" width="10.88671875" customWidth="1"/>
    <col min="63" max="63" width="10.88671875" hidden="1" customWidth="1"/>
    <col min="64" max="66" width="9.33203125" bestFit="1" customWidth="1"/>
    <col min="67" max="67" width="9.33203125" customWidth="1"/>
    <col min="69" max="69" width="9.6640625" bestFit="1" customWidth="1"/>
  </cols>
  <sheetData>
    <row r="1" spans="1:69">
      <c r="A1" s="1" t="s">
        <v>0</v>
      </c>
      <c r="B1" s="1"/>
      <c r="C1" s="1"/>
      <c r="D1" s="1"/>
      <c r="E1" s="1"/>
      <c r="F1" s="1"/>
    </row>
    <row r="2" spans="1:69">
      <c r="A2" s="1" t="s">
        <v>96</v>
      </c>
      <c r="B2" s="1"/>
      <c r="C2" s="1"/>
      <c r="D2" s="1"/>
      <c r="E2" s="1"/>
    </row>
    <row r="3" spans="1:69" hidden="1">
      <c r="A3" s="1" t="s">
        <v>97</v>
      </c>
      <c r="B3" s="1"/>
      <c r="C3" s="1"/>
      <c r="D3" s="1"/>
      <c r="E3" s="1"/>
      <c r="K3" t="s">
        <v>1</v>
      </c>
    </row>
    <row r="4" spans="1:69">
      <c r="K4" t="s">
        <v>98</v>
      </c>
    </row>
    <row r="6" spans="1:69">
      <c r="D6" t="s">
        <v>2</v>
      </c>
      <c r="F6" s="2">
        <v>1</v>
      </c>
      <c r="G6" t="s">
        <v>33</v>
      </c>
      <c r="J6" s="66"/>
      <c r="K6" s="66">
        <f>'08.01.2021 3-7 лет (день 10)'!K6</f>
        <v>45524</v>
      </c>
      <c r="L6" s="3"/>
      <c r="AH6" s="2"/>
    </row>
    <row r="7" spans="1:69" s="3" customFormat="1" ht="15" customHeight="1">
      <c r="A7" s="102"/>
      <c r="B7" s="41" t="s">
        <v>3</v>
      </c>
      <c r="C7" s="100" t="s">
        <v>4</v>
      </c>
      <c r="D7" s="100" t="str">
        <f>[1]Цены!A1</f>
        <v>Хлеб пшеничный</v>
      </c>
      <c r="E7" s="100" t="str">
        <f>[1]Цены!B1</f>
        <v>Хлеб ржано-пшеничный</v>
      </c>
      <c r="F7" s="100" t="str">
        <f>[1]Цены!C1</f>
        <v>Сахар</v>
      </c>
      <c r="G7" s="100" t="str">
        <f>[1]Цены!D1</f>
        <v>Чай</v>
      </c>
      <c r="H7" s="100" t="str">
        <f>[1]Цены!E1</f>
        <v>Какао</v>
      </c>
      <c r="I7" s="100" t="str">
        <f>[1]Цены!F1</f>
        <v>Кофейный напиток</v>
      </c>
      <c r="J7" s="100" t="str">
        <f>[1]Цены!G1</f>
        <v>Молоко 2,5%</v>
      </c>
      <c r="K7" s="100" t="str">
        <f>[1]Цены!H1</f>
        <v>Масло сливочное</v>
      </c>
      <c r="L7" s="100" t="str">
        <f>[1]Цены!I1</f>
        <v>Сметана 15%</v>
      </c>
      <c r="M7" s="100" t="str">
        <f>[1]Цены!J1</f>
        <v>Молоко сухое</v>
      </c>
      <c r="N7" s="100" t="str">
        <f>[1]Цены!K1</f>
        <v>Снежок 2,5 %</v>
      </c>
      <c r="O7" s="100" t="str">
        <f>[1]Цены!L1</f>
        <v>Творог 5%</v>
      </c>
      <c r="P7" s="100" t="str">
        <f>[1]Цены!M1</f>
        <v>Молоко сгущенное</v>
      </c>
      <c r="Q7" s="100" t="str">
        <f>[1]Цены!N1</f>
        <v xml:space="preserve">Джем Сава </v>
      </c>
      <c r="R7" s="100" t="str">
        <f>[1]Цены!O1</f>
        <v>Сыр</v>
      </c>
      <c r="S7" s="100" t="str">
        <f>[1]Цены!P1</f>
        <v>Зеленый горошек</v>
      </c>
      <c r="T7" s="100" t="str">
        <f>[1]Цены!Q1</f>
        <v>Кукуруза консервирован.</v>
      </c>
      <c r="U7" s="100" t="str">
        <f>[1]Цены!R1</f>
        <v>Консервы рыбные</v>
      </c>
      <c r="V7" s="100" t="str">
        <f>[1]Цены!S1</f>
        <v>Огурцы консервирован.</v>
      </c>
      <c r="W7" s="100" t="str">
        <f>[1]Цены!T1</f>
        <v>Огурцы свежие</v>
      </c>
      <c r="X7" s="100" t="str">
        <f>[1]Цены!U1</f>
        <v>Яйцо</v>
      </c>
      <c r="Y7" s="100" t="str">
        <f>[1]Цены!V1</f>
        <v>Икра кабачковая</v>
      </c>
      <c r="Z7" s="100" t="str">
        <f>[1]Цены!W1</f>
        <v>Изюм</v>
      </c>
      <c r="AA7" s="100" t="str">
        <f>[1]Цены!X1</f>
        <v>Курага</v>
      </c>
      <c r="AB7" s="100" t="str">
        <f>[1]Цены!Y1</f>
        <v>Чернослив</v>
      </c>
      <c r="AC7" s="100" t="str">
        <f>[1]Цены!Z1</f>
        <v>Шиповник</v>
      </c>
      <c r="AD7" s="100" t="str">
        <f>[1]Цены!AA1</f>
        <v>Сухофрукты</v>
      </c>
      <c r="AE7" s="100" t="str">
        <f>[1]Цены!AB1</f>
        <v>Ягода свежемороженная</v>
      </c>
      <c r="AF7" s="100" t="str">
        <f>[1]Цены!AC1</f>
        <v>Лимон</v>
      </c>
      <c r="AG7" s="100" t="str">
        <f>[1]Цены!AD1</f>
        <v>Кисель</v>
      </c>
      <c r="AH7" s="100" t="str">
        <f>[1]Цены!AE1</f>
        <v xml:space="preserve">Сок </v>
      </c>
      <c r="AI7" s="100" t="str">
        <f>[1]Цены!AF1</f>
        <v>Макаронные изделия</v>
      </c>
      <c r="AJ7" s="100" t="str">
        <f>[1]Цены!AG1</f>
        <v>Мука</v>
      </c>
      <c r="AK7" s="100" t="str">
        <f>[1]Цены!AH1</f>
        <v>Дрожжи</v>
      </c>
      <c r="AL7" s="100" t="str">
        <f>[1]Цены!AI1</f>
        <v>Печенье</v>
      </c>
      <c r="AM7" s="100" t="str">
        <f>[1]Цены!AJ1</f>
        <v>Пряники</v>
      </c>
      <c r="AN7" s="100" t="str">
        <f>[1]Цены!AK1</f>
        <v>Вафли</v>
      </c>
      <c r="AO7" s="100" t="str">
        <f>[1]Цены!AL1</f>
        <v>Конфеты</v>
      </c>
      <c r="AP7" s="100" t="str">
        <f>[1]Цены!AM1</f>
        <v>Повидло Сава</v>
      </c>
      <c r="AQ7" s="100" t="str">
        <f>[1]Цены!AN1</f>
        <v>Крупа геркулес</v>
      </c>
      <c r="AR7" s="100" t="str">
        <f>[1]Цены!AO1</f>
        <v>Крупа горох</v>
      </c>
      <c r="AS7" s="100" t="str">
        <f>[1]Цены!AP1</f>
        <v>Крупа гречневая</v>
      </c>
      <c r="AT7" s="100" t="str">
        <f>[1]Цены!AQ1</f>
        <v>Крупа кукурузная</v>
      </c>
      <c r="AU7" s="100" t="str">
        <f>[1]Цены!AR1</f>
        <v>Крупа манная</v>
      </c>
      <c r="AV7" s="100" t="str">
        <f>[1]Цены!AS1</f>
        <v>Крупа перловая</v>
      </c>
      <c r="AW7" s="100" t="str">
        <f>[1]Цены!AT1</f>
        <v>Крупа пшеничная</v>
      </c>
      <c r="AX7" s="100" t="str">
        <f>[1]Цены!AU1</f>
        <v>Крупа пшено</v>
      </c>
      <c r="AY7" s="100" t="str">
        <f>[1]Цены!AV1</f>
        <v>Крупа ячневая</v>
      </c>
      <c r="AZ7" s="100" t="str">
        <f>[1]Цены!AW1</f>
        <v>Рис</v>
      </c>
      <c r="BA7" s="100" t="str">
        <f>[1]Цены!AX1</f>
        <v>Цыпленок бройлер</v>
      </c>
      <c r="BB7" s="100" t="str">
        <f>[1]Цены!AY1</f>
        <v>Филе куриное</v>
      </c>
      <c r="BC7" s="100" t="str">
        <f>[1]Цены!AZ1</f>
        <v>Фарш говяжий</v>
      </c>
      <c r="BD7" s="100" t="str">
        <f>[1]Цены!BA1</f>
        <v>Печень куриная</v>
      </c>
      <c r="BE7" s="100" t="str">
        <f>[1]Цены!BB1</f>
        <v>Филе минтая</v>
      </c>
      <c r="BF7" s="100" t="str">
        <f>[1]Цены!BC1</f>
        <v>Филе сельди слабосол.</v>
      </c>
      <c r="BG7" s="100" t="str">
        <f>[1]Цены!BD1</f>
        <v>Картофель</v>
      </c>
      <c r="BH7" s="100" t="str">
        <f>[1]Цены!BE1</f>
        <v>Морковь</v>
      </c>
      <c r="BI7" s="100" t="str">
        <f>[1]Цены!BF1</f>
        <v>Лук</v>
      </c>
      <c r="BJ7" s="100" t="str">
        <f>[1]Цены!BG1</f>
        <v>Капуста</v>
      </c>
      <c r="BK7" s="100" t="str">
        <f>[1]Цены!BH1</f>
        <v>Свекла</v>
      </c>
      <c r="BL7" s="100" t="str">
        <f>[1]Цены!BI1</f>
        <v>Томатная паста</v>
      </c>
      <c r="BM7" s="100" t="str">
        <f>[1]Цены!BJ1</f>
        <v>Масло растительное</v>
      </c>
      <c r="BN7" s="100" t="str">
        <f>[1]Цены!BK1</f>
        <v>Соль</v>
      </c>
      <c r="BO7" s="91" t="s">
        <v>63</v>
      </c>
      <c r="BP7" s="104" t="s">
        <v>5</v>
      </c>
      <c r="BQ7" s="104" t="s">
        <v>6</v>
      </c>
    </row>
    <row r="8" spans="1:69" s="3" customFormat="1" ht="36" customHeight="1">
      <c r="A8" s="103"/>
      <c r="B8" s="5" t="s">
        <v>7</v>
      </c>
      <c r="C8" s="101"/>
      <c r="D8" s="101"/>
      <c r="E8" s="101"/>
      <c r="F8" s="101"/>
      <c r="G8" s="101"/>
      <c r="H8" s="101"/>
      <c r="I8" s="101"/>
      <c r="J8" s="101"/>
      <c r="K8" s="101"/>
      <c r="L8" s="101"/>
      <c r="M8" s="101"/>
      <c r="N8" s="101"/>
      <c r="O8" s="101"/>
      <c r="P8" s="101"/>
      <c r="Q8" s="101"/>
      <c r="R8" s="101"/>
      <c r="S8" s="101"/>
      <c r="T8" s="101"/>
      <c r="U8" s="101"/>
      <c r="V8" s="101"/>
      <c r="W8" s="101"/>
      <c r="X8" s="101"/>
      <c r="Y8" s="101"/>
      <c r="Z8" s="101"/>
      <c r="AA8" s="101"/>
      <c r="AB8" s="101"/>
      <c r="AC8" s="101"/>
      <c r="AD8" s="101"/>
      <c r="AE8" s="101"/>
      <c r="AF8" s="101"/>
      <c r="AG8" s="101"/>
      <c r="AH8" s="101"/>
      <c r="AI8" s="101"/>
      <c r="AJ8" s="101"/>
      <c r="AK8" s="101"/>
      <c r="AL8" s="101"/>
      <c r="AM8" s="101"/>
      <c r="AN8" s="101"/>
      <c r="AO8" s="101"/>
      <c r="AP8" s="101"/>
      <c r="AQ8" s="101"/>
      <c r="AR8" s="101"/>
      <c r="AS8" s="101"/>
      <c r="AT8" s="101"/>
      <c r="AU8" s="101"/>
      <c r="AV8" s="101"/>
      <c r="AW8" s="101"/>
      <c r="AX8" s="101"/>
      <c r="AY8" s="101"/>
      <c r="AZ8" s="101"/>
      <c r="BA8" s="101"/>
      <c r="BB8" s="101"/>
      <c r="BC8" s="101"/>
      <c r="BD8" s="101"/>
      <c r="BE8" s="101"/>
      <c r="BF8" s="101"/>
      <c r="BG8" s="101"/>
      <c r="BH8" s="101"/>
      <c r="BI8" s="101"/>
      <c r="BJ8" s="101"/>
      <c r="BK8" s="101"/>
      <c r="BL8" s="101"/>
      <c r="BM8" s="101"/>
      <c r="BN8" s="101"/>
      <c r="BO8" s="92"/>
      <c r="BP8" s="105"/>
      <c r="BQ8" s="105"/>
    </row>
    <row r="9" spans="1:69" ht="15" customHeight="1">
      <c r="A9" s="106" t="s">
        <v>8</v>
      </c>
      <c r="B9" s="6" t="str">
        <f>'08.01.2021 3-7 лет (день 10)'!B9</f>
        <v>Каша рисовая молочная</v>
      </c>
      <c r="C9" s="84">
        <f>$F$6</f>
        <v>1</v>
      </c>
      <c r="D9" s="6"/>
      <c r="E9" s="6"/>
      <c r="F9" s="6">
        <v>4.0000000000000001E-3</v>
      </c>
      <c r="G9" s="6"/>
      <c r="H9" s="6"/>
      <c r="I9" s="6"/>
      <c r="J9" s="6">
        <v>0.127</v>
      </c>
      <c r="K9" s="6">
        <v>3.0000000000000001E-3</v>
      </c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>
        <v>0.02</v>
      </c>
      <c r="BA9" s="6"/>
      <c r="BB9" s="6"/>
      <c r="BC9" s="6"/>
      <c r="BD9" s="6"/>
      <c r="BE9" s="6"/>
      <c r="BF9" s="6"/>
      <c r="BG9" s="6"/>
      <c r="BH9" s="6"/>
      <c r="BI9" s="6"/>
      <c r="BJ9" s="7"/>
      <c r="BK9" s="7"/>
      <c r="BL9" s="6"/>
      <c r="BM9" s="6"/>
      <c r="BN9" s="6">
        <v>5.0000000000000001E-4</v>
      </c>
      <c r="BO9" s="6"/>
    </row>
    <row r="10" spans="1:69" ht="15" customHeight="1">
      <c r="A10" s="93"/>
      <c r="B10" s="6" t="str">
        <f>'08.01.2021 3-7 лет (день 10)'!B10</f>
        <v xml:space="preserve">Бутерброд с маслом </v>
      </c>
      <c r="C10" s="85"/>
      <c r="D10" s="160">
        <v>3.3000000000000002E-2</v>
      </c>
      <c r="E10" s="160"/>
      <c r="F10" s="6"/>
      <c r="G10" s="6"/>
      <c r="H10" s="6"/>
      <c r="I10" s="6"/>
      <c r="J10" s="6"/>
      <c r="K10" s="6">
        <v>5.0000000000000001E-3</v>
      </c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6"/>
      <c r="BB10" s="6"/>
      <c r="BC10" s="6"/>
      <c r="BD10" s="6"/>
      <c r="BE10" s="6"/>
      <c r="BF10" s="6"/>
      <c r="BG10" s="6"/>
      <c r="BH10" s="6"/>
      <c r="BI10" s="6"/>
      <c r="BJ10" s="7"/>
      <c r="BK10" s="7"/>
      <c r="BL10" s="6"/>
      <c r="BM10" s="6"/>
      <c r="BN10" s="6"/>
      <c r="BO10" s="6"/>
    </row>
    <row r="11" spans="1:69" ht="15" customHeight="1">
      <c r="A11" s="93"/>
      <c r="B11" s="6" t="str">
        <f>'08.01.2021 3-7 лет (день 10)'!B11</f>
        <v>Кофейный напиток с молоком</v>
      </c>
      <c r="C11" s="85"/>
      <c r="D11" s="160"/>
      <c r="E11" s="160"/>
      <c r="F11" s="6">
        <v>0.01</v>
      </c>
      <c r="G11" s="6"/>
      <c r="H11" s="6"/>
      <c r="I11" s="6">
        <v>2.3999999999999998E-3</v>
      </c>
      <c r="J11" s="160">
        <v>7.4999999999999997E-2</v>
      </c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6"/>
      <c r="BB11" s="6"/>
      <c r="BC11" s="6"/>
      <c r="BD11" s="6"/>
      <c r="BE11" s="6"/>
      <c r="BF11" s="6"/>
      <c r="BG11" s="6"/>
      <c r="BH11" s="6"/>
      <c r="BI11" s="6"/>
      <c r="BJ11" s="7"/>
      <c r="BK11" s="7"/>
      <c r="BL11" s="6"/>
      <c r="BM11" s="6"/>
      <c r="BN11" s="6"/>
      <c r="BO11" s="6"/>
    </row>
    <row r="12" spans="1:69" ht="15" customHeight="1">
      <c r="A12" s="93"/>
      <c r="B12" s="6"/>
      <c r="C12" s="85"/>
      <c r="D12" s="160"/>
      <c r="E12" s="160"/>
      <c r="F12" s="6"/>
      <c r="G12" s="6"/>
      <c r="H12" s="6"/>
      <c r="I12" s="6"/>
      <c r="J12" s="160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6"/>
      <c r="BB12" s="6"/>
      <c r="BC12" s="6"/>
      <c r="BD12" s="6"/>
      <c r="BE12" s="6"/>
      <c r="BF12" s="6"/>
      <c r="BG12" s="6"/>
      <c r="BH12" s="6"/>
      <c r="BI12" s="6"/>
      <c r="BJ12" s="7"/>
      <c r="BK12" s="7"/>
      <c r="BL12" s="6"/>
      <c r="BM12" s="6"/>
      <c r="BN12" s="6"/>
      <c r="BO12" s="6"/>
    </row>
    <row r="13" spans="1:69" ht="15" customHeight="1">
      <c r="A13" s="94"/>
      <c r="B13" s="6"/>
      <c r="C13" s="86"/>
      <c r="D13" s="160"/>
      <c r="E13" s="160"/>
      <c r="F13" s="6"/>
      <c r="G13" s="6"/>
      <c r="H13" s="6"/>
      <c r="I13" s="6"/>
      <c r="J13" s="160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6"/>
      <c r="BB13" s="6"/>
      <c r="BC13" s="6"/>
      <c r="BD13" s="6"/>
      <c r="BE13" s="6"/>
      <c r="BF13" s="6"/>
      <c r="BG13" s="6"/>
      <c r="BH13" s="6"/>
      <c r="BI13" s="6"/>
      <c r="BJ13" s="7"/>
      <c r="BK13" s="7"/>
      <c r="BL13" s="6"/>
      <c r="BM13" s="6"/>
      <c r="BN13" s="6"/>
      <c r="BO13" s="6"/>
    </row>
    <row r="14" spans="1:69" ht="15" customHeight="1">
      <c r="A14" s="93" t="s">
        <v>11</v>
      </c>
      <c r="B14" s="9" t="str">
        <f>'08.01.2021 3-7 лет (день 10)'!B14</f>
        <v>Щи из свежей капусты</v>
      </c>
      <c r="C14" s="85">
        <f>F6</f>
        <v>1</v>
      </c>
      <c r="D14" s="160"/>
      <c r="E14" s="160"/>
      <c r="F14" s="6"/>
      <c r="G14" s="6"/>
      <c r="H14" s="6"/>
      <c r="I14" s="6"/>
      <c r="J14" s="160"/>
      <c r="K14" s="6">
        <v>3.0000000000000001E-3</v>
      </c>
      <c r="L14" s="6">
        <v>7.0000000000000001E-3</v>
      </c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6">
        <v>0.03</v>
      </c>
      <c r="BB14" s="6"/>
      <c r="BC14" s="6"/>
      <c r="BD14" s="6"/>
      <c r="BE14" s="6"/>
      <c r="BF14" s="6"/>
      <c r="BG14" s="6">
        <v>5.6000000000000001E-2</v>
      </c>
      <c r="BH14" s="6">
        <v>1.7000000000000001E-2</v>
      </c>
      <c r="BI14" s="6">
        <v>1.2E-2</v>
      </c>
      <c r="BJ14" s="7">
        <v>0.05</v>
      </c>
      <c r="BK14" s="7"/>
      <c r="BL14" s="6">
        <v>3.0000000000000001E-3</v>
      </c>
      <c r="BM14" s="6">
        <v>2E-3</v>
      </c>
      <c r="BN14" s="6">
        <v>2E-3</v>
      </c>
      <c r="BO14" s="6"/>
    </row>
    <row r="15" spans="1:69" ht="15" customHeight="1">
      <c r="A15" s="93"/>
      <c r="B15" s="9" t="str">
        <f>'08.01.2021 3-7 лет (день 10)'!B15</f>
        <v>Птица в томатном соусе</v>
      </c>
      <c r="C15" s="85"/>
      <c r="D15" s="160"/>
      <c r="E15" s="160"/>
      <c r="F15" s="6"/>
      <c r="G15" s="6"/>
      <c r="H15" s="6"/>
      <c r="I15" s="6"/>
      <c r="J15" s="160"/>
      <c r="K15" s="6"/>
      <c r="L15" s="6">
        <v>3.0000000000000001E-3</v>
      </c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>
        <v>8.9999999999999998E-4</v>
      </c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6"/>
      <c r="BB15" s="6">
        <v>0.04</v>
      </c>
      <c r="BC15" s="6"/>
      <c r="BD15" s="6"/>
      <c r="BE15" s="6"/>
      <c r="BF15" s="6"/>
      <c r="BG15" s="6"/>
      <c r="BH15" s="6">
        <v>8.0000000000000002E-3</v>
      </c>
      <c r="BI15" s="6">
        <v>5.0000000000000001E-3</v>
      </c>
      <c r="BJ15" s="7"/>
      <c r="BK15" s="7"/>
      <c r="BL15" s="6">
        <v>5.0000000000000001E-3</v>
      </c>
      <c r="BM15" s="6">
        <v>2E-3</v>
      </c>
      <c r="BN15" s="6">
        <v>2E-3</v>
      </c>
      <c r="BO15" s="6"/>
    </row>
    <row r="16" spans="1:69" ht="15" customHeight="1">
      <c r="A16" s="93"/>
      <c r="B16" s="9" t="str">
        <f>'08.01.2021 3-7 лет (день 10)'!B16</f>
        <v>Гречка отварная</v>
      </c>
      <c r="C16" s="85"/>
      <c r="D16" s="160"/>
      <c r="E16" s="160"/>
      <c r="F16" s="6"/>
      <c r="G16" s="6"/>
      <c r="H16" s="6"/>
      <c r="I16" s="6"/>
      <c r="J16" s="160"/>
      <c r="K16" s="6">
        <v>5.0000000000000001E-3</v>
      </c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7"/>
      <c r="AL16" s="7"/>
      <c r="AM16" s="7"/>
      <c r="AN16" s="7"/>
      <c r="AO16" s="7"/>
      <c r="AP16" s="7"/>
      <c r="AQ16" s="7"/>
      <c r="AR16" s="7"/>
      <c r="AS16" s="7">
        <v>3.5000000000000003E-2</v>
      </c>
      <c r="AT16" s="7"/>
      <c r="AU16" s="7"/>
      <c r="AV16" s="7"/>
      <c r="AW16" s="7"/>
      <c r="AX16" s="7"/>
      <c r="AY16" s="7"/>
      <c r="AZ16" s="7"/>
      <c r="BA16" s="6"/>
      <c r="BB16" s="6"/>
      <c r="BC16" s="6"/>
      <c r="BD16" s="6"/>
      <c r="BE16" s="6"/>
      <c r="BF16" s="6"/>
      <c r="BG16" s="6"/>
      <c r="BH16" s="6"/>
      <c r="BI16" s="6"/>
      <c r="BJ16" s="7"/>
      <c r="BK16" s="7"/>
      <c r="BL16" s="6"/>
      <c r="BM16" s="6"/>
      <c r="BN16" s="6">
        <v>1E-3</v>
      </c>
      <c r="BO16" s="6"/>
    </row>
    <row r="17" spans="1:68" ht="15" customHeight="1">
      <c r="A17" s="93"/>
      <c r="B17" s="9" t="str">
        <f>'08.01.2021 3-7 лет (день 10)'!B17</f>
        <v>Хлеб пшеничный</v>
      </c>
      <c r="C17" s="85"/>
      <c r="D17" s="160">
        <v>3.1E-2</v>
      </c>
      <c r="E17" s="160"/>
      <c r="F17" s="6"/>
      <c r="G17" s="6"/>
      <c r="H17" s="6"/>
      <c r="I17" s="6"/>
      <c r="J17" s="160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6"/>
      <c r="BB17" s="6"/>
      <c r="BC17" s="6"/>
      <c r="BD17" s="6"/>
      <c r="BE17" s="6"/>
      <c r="BF17" s="6"/>
      <c r="BG17" s="6"/>
      <c r="BH17" s="6"/>
      <c r="BI17" s="6"/>
      <c r="BJ17" s="7"/>
      <c r="BK17" s="7"/>
      <c r="BL17" s="6"/>
      <c r="BM17" s="6"/>
      <c r="BN17" s="6"/>
      <c r="BO17" s="6"/>
    </row>
    <row r="18" spans="1:68">
      <c r="A18" s="93"/>
      <c r="B18" s="9" t="str">
        <f>'08.01.2021 3-7 лет (день 10)'!B18</f>
        <v>Хлеб ржано-пшеничный</v>
      </c>
      <c r="C18" s="85"/>
      <c r="D18" s="160"/>
      <c r="E18" s="160">
        <v>0.04</v>
      </c>
      <c r="F18" s="6"/>
      <c r="G18" s="6"/>
      <c r="H18" s="6"/>
      <c r="I18" s="6"/>
      <c r="J18" s="160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6"/>
      <c r="BB18" s="6"/>
      <c r="BC18" s="6"/>
      <c r="BD18" s="6"/>
      <c r="BE18" s="6"/>
      <c r="BF18" s="6"/>
      <c r="BG18" s="6"/>
      <c r="BH18" s="6"/>
      <c r="BI18" s="6"/>
      <c r="BJ18" s="7"/>
      <c r="BK18" s="7"/>
      <c r="BL18" s="6"/>
      <c r="BM18" s="6"/>
      <c r="BN18" s="6"/>
      <c r="BO18" s="6"/>
    </row>
    <row r="19" spans="1:68">
      <c r="A19" s="93"/>
      <c r="B19" s="9" t="str">
        <f>'08.01.2021 3-7 лет (день 10)'!B19</f>
        <v>Сок</v>
      </c>
      <c r="C19" s="85"/>
      <c r="D19" s="160"/>
      <c r="E19" s="160"/>
      <c r="F19" s="6"/>
      <c r="G19" s="6"/>
      <c r="H19" s="6"/>
      <c r="I19" s="6"/>
      <c r="J19" s="160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160">
        <v>0.17499999999999999</v>
      </c>
      <c r="AI19" s="6"/>
      <c r="AJ19" s="6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6"/>
      <c r="BB19" s="6"/>
      <c r="BC19" s="6"/>
      <c r="BD19" s="6"/>
      <c r="BE19" s="6"/>
      <c r="BF19" s="6"/>
      <c r="BG19" s="6"/>
      <c r="BH19" s="6"/>
      <c r="BI19" s="6"/>
      <c r="BJ19" s="7"/>
      <c r="BK19" s="7"/>
      <c r="BL19" s="6"/>
      <c r="BM19" s="6"/>
      <c r="BN19" s="6"/>
      <c r="BO19" s="6"/>
    </row>
    <row r="20" spans="1:68" ht="17.25" customHeight="1">
      <c r="A20" s="94"/>
      <c r="B20" s="11"/>
      <c r="C20" s="86"/>
      <c r="D20" s="160"/>
      <c r="E20" s="160"/>
      <c r="F20" s="6"/>
      <c r="G20" s="6"/>
      <c r="H20" s="6"/>
      <c r="I20" s="6"/>
      <c r="J20" s="160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6"/>
      <c r="BB20" s="6"/>
      <c r="BC20" s="6"/>
      <c r="BD20" s="6"/>
      <c r="BE20" s="6"/>
      <c r="BF20" s="6"/>
      <c r="BG20" s="6"/>
      <c r="BH20" s="6"/>
      <c r="BI20" s="6"/>
      <c r="BJ20" s="7"/>
      <c r="BK20" s="7"/>
      <c r="BL20" s="6"/>
      <c r="BM20" s="6"/>
      <c r="BN20" s="6"/>
      <c r="BO20" s="6"/>
    </row>
    <row r="21" spans="1:68" s="16" customFormat="1" ht="17.25" customHeight="1">
      <c r="A21" s="107" t="s">
        <v>18</v>
      </c>
      <c r="B21" s="6" t="str">
        <f>'08.01.2021 3-7 лет (день 10)'!B21</f>
        <v>Напиток из шиповника</v>
      </c>
      <c r="C21" s="96">
        <f>$F$6</f>
        <v>1</v>
      </c>
      <c r="D21" s="161"/>
      <c r="E21" s="161"/>
      <c r="F21" s="11">
        <v>8.9999999999999993E-3</v>
      </c>
      <c r="G21" s="11"/>
      <c r="H21" s="11"/>
      <c r="I21" s="11"/>
      <c r="J21" s="160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13"/>
      <c r="Y21" s="13"/>
      <c r="Z21" s="6"/>
      <c r="AA21" s="6"/>
      <c r="AB21" s="6"/>
      <c r="AC21" s="6">
        <v>1.2999999999999999E-2</v>
      </c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1"/>
      <c r="BB21" s="11"/>
      <c r="BC21" s="11"/>
      <c r="BD21" s="11"/>
      <c r="BE21" s="11"/>
      <c r="BF21" s="11"/>
      <c r="BG21" s="11"/>
      <c r="BH21" s="11"/>
      <c r="BI21" s="11"/>
      <c r="BJ21" s="14"/>
      <c r="BK21" s="14"/>
      <c r="BL21" s="11"/>
      <c r="BM21" s="11"/>
      <c r="BN21" s="11"/>
      <c r="BO21" s="11"/>
    </row>
    <row r="22" spans="1:68" s="16" customFormat="1" ht="15" customHeight="1">
      <c r="A22" s="108"/>
      <c r="B22" s="6" t="str">
        <f>'08.01.2021 3-7 лет (день 10)'!B22</f>
        <v>Булочка домашняя</v>
      </c>
      <c r="C22" s="97"/>
      <c r="D22" s="161"/>
      <c r="E22" s="161"/>
      <c r="F22" s="11">
        <v>8.0000000000000002E-3</v>
      </c>
      <c r="G22" s="11"/>
      <c r="H22" s="11"/>
      <c r="I22" s="11"/>
      <c r="J22" s="161">
        <v>1.7999999999999999E-2</v>
      </c>
      <c r="K22" s="11">
        <v>1.0999999999999999E-2</v>
      </c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7"/>
      <c r="W22" s="17"/>
      <c r="X22" s="17">
        <v>0.1</v>
      </c>
      <c r="Y22" s="17"/>
      <c r="Z22" s="17"/>
      <c r="AA22" s="17"/>
      <c r="AB22" s="17"/>
      <c r="AC22" s="17"/>
      <c r="AD22" s="11"/>
      <c r="AE22" s="11"/>
      <c r="AF22" s="11"/>
      <c r="AG22" s="11"/>
      <c r="AH22" s="11"/>
      <c r="AI22" s="11"/>
      <c r="AJ22" s="11">
        <v>4.8000000000000001E-2</v>
      </c>
      <c r="AK22" s="11">
        <v>1.9591000000000001E-3</v>
      </c>
      <c r="AL22" s="11"/>
      <c r="AM22" s="11"/>
      <c r="AN22" s="11"/>
      <c r="AO22" s="11"/>
      <c r="AP22" s="11"/>
      <c r="AQ22" s="11"/>
      <c r="AR22" s="14"/>
      <c r="AS22" s="14"/>
      <c r="AT22" s="14"/>
      <c r="AU22" s="14"/>
      <c r="AV22" s="14"/>
      <c r="AW22" s="14"/>
      <c r="AX22" s="14"/>
      <c r="AY22" s="14"/>
      <c r="AZ22" s="14"/>
      <c r="BA22" s="11"/>
      <c r="BB22" s="11"/>
      <c r="BC22" s="11"/>
      <c r="BD22" s="11"/>
      <c r="BE22" s="11"/>
      <c r="BF22" s="11"/>
      <c r="BG22" s="11"/>
      <c r="BH22" s="11"/>
      <c r="BI22" s="11"/>
      <c r="BJ22" s="11"/>
      <c r="BK22" s="11"/>
      <c r="BL22" s="11"/>
      <c r="BM22" s="11"/>
      <c r="BN22" s="11">
        <v>2.0000000000000001E-4</v>
      </c>
      <c r="BO22" s="11"/>
      <c r="BP22" s="18"/>
    </row>
    <row r="23" spans="1:68" s="16" customFormat="1">
      <c r="A23" s="108"/>
      <c r="B23" s="11"/>
      <c r="C23" s="97"/>
      <c r="D23" s="161"/>
      <c r="E23" s="16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4"/>
      <c r="AL23" s="14"/>
      <c r="AM23" s="14"/>
      <c r="AN23" s="14"/>
      <c r="AO23" s="14"/>
      <c r="AP23" s="14"/>
      <c r="AQ23" s="14"/>
      <c r="AR23" s="14"/>
      <c r="AS23" s="14"/>
      <c r="AT23" s="14"/>
      <c r="AU23" s="14"/>
      <c r="AV23" s="14"/>
      <c r="AW23" s="14"/>
      <c r="AX23" s="14"/>
      <c r="AY23" s="14"/>
      <c r="AZ23" s="14"/>
      <c r="BA23" s="11"/>
      <c r="BB23" s="11"/>
      <c r="BC23" s="11"/>
      <c r="BD23" s="11"/>
      <c r="BE23" s="11"/>
      <c r="BF23" s="11"/>
      <c r="BG23" s="11"/>
      <c r="BH23" s="11"/>
      <c r="BI23" s="11"/>
      <c r="BJ23" s="14"/>
      <c r="BK23" s="14"/>
      <c r="BL23" s="11"/>
      <c r="BM23" s="11"/>
      <c r="BN23" s="11"/>
      <c r="BO23" s="11"/>
    </row>
    <row r="24" spans="1:68" s="16" customFormat="1">
      <c r="A24" s="108"/>
      <c r="B24" s="11"/>
      <c r="C24" s="97"/>
      <c r="D24" s="161"/>
      <c r="E24" s="161"/>
      <c r="F24" s="11"/>
      <c r="G24" s="11"/>
      <c r="H24" s="11"/>
      <c r="I24" s="11"/>
      <c r="J24" s="11"/>
      <c r="K24" s="11"/>
      <c r="L24" s="11"/>
      <c r="M24" s="42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1"/>
      <c r="BB24" s="11"/>
      <c r="BC24" s="11"/>
      <c r="BD24" s="11"/>
      <c r="BE24" s="11"/>
      <c r="BF24" s="11"/>
      <c r="BG24" s="11"/>
      <c r="BH24" s="11"/>
      <c r="BI24" s="11"/>
      <c r="BJ24" s="14"/>
      <c r="BK24" s="14"/>
      <c r="BL24" s="11"/>
      <c r="BM24" s="11"/>
      <c r="BN24" s="11"/>
      <c r="BO24" s="11"/>
    </row>
    <row r="25" spans="1:68" s="16" customFormat="1">
      <c r="A25" s="109"/>
      <c r="B25" s="11"/>
      <c r="C25" s="98"/>
      <c r="D25" s="161"/>
      <c r="E25" s="161"/>
      <c r="F25" s="11"/>
      <c r="G25" s="11"/>
      <c r="H25" s="11"/>
      <c r="I25" s="11"/>
      <c r="J25" s="11"/>
      <c r="K25" s="11"/>
      <c r="L25" s="11"/>
      <c r="M25" s="42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4"/>
      <c r="BA25" s="11"/>
      <c r="BB25" s="11"/>
      <c r="BC25" s="11"/>
      <c r="BD25" s="11"/>
      <c r="BE25" s="11"/>
      <c r="BF25" s="11"/>
      <c r="BG25" s="11"/>
      <c r="BH25" s="11"/>
      <c r="BI25" s="11"/>
      <c r="BJ25" s="14"/>
      <c r="BK25" s="14"/>
      <c r="BL25" s="11"/>
      <c r="BM25" s="11"/>
      <c r="BN25" s="11"/>
      <c r="BO25" s="11"/>
    </row>
    <row r="26" spans="1:68" s="16" customFormat="1" ht="16.5" customHeight="1">
      <c r="A26" s="106" t="s">
        <v>21</v>
      </c>
      <c r="B26" s="20" t="str">
        <f>'08.01.2021 3-7 лет (день 10)'!B26</f>
        <v>Суп молочный с макарон. изделиями</v>
      </c>
      <c r="C26" s="84">
        <f>$F$6</f>
        <v>1</v>
      </c>
      <c r="D26" s="161"/>
      <c r="E26" s="161"/>
      <c r="F26" s="11">
        <v>2E-3</v>
      </c>
      <c r="G26" s="11"/>
      <c r="H26" s="11"/>
      <c r="I26" s="11"/>
      <c r="J26" s="11">
        <v>0.15</v>
      </c>
      <c r="K26" s="11">
        <v>1E-3</v>
      </c>
      <c r="L26" s="10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7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>
        <v>1.6E-2</v>
      </c>
      <c r="AJ26" s="11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1"/>
      <c r="BB26" s="11"/>
      <c r="BC26" s="11"/>
      <c r="BD26" s="11"/>
      <c r="BE26" s="11"/>
      <c r="BF26" s="11"/>
      <c r="BG26" s="11"/>
      <c r="BH26" s="11"/>
      <c r="BI26" s="11"/>
      <c r="BJ26" s="14"/>
      <c r="BK26" s="14"/>
      <c r="BL26" s="11"/>
      <c r="BM26" s="11"/>
      <c r="BN26" s="11"/>
      <c r="BO26" s="11"/>
    </row>
    <row r="27" spans="1:68">
      <c r="A27" s="93"/>
      <c r="B27" s="20" t="str">
        <f>'08.01.2021 3-7 лет (день 10)'!B27</f>
        <v>Хлеб пшеничный</v>
      </c>
      <c r="C27" s="85"/>
      <c r="D27" s="160">
        <v>2.1000000000000001E-2</v>
      </c>
      <c r="E27" s="160"/>
      <c r="F27" s="6"/>
      <c r="G27" s="6"/>
      <c r="H27" s="6"/>
      <c r="I27" s="6"/>
      <c r="J27" s="6"/>
      <c r="K27" s="6"/>
      <c r="L27" s="6"/>
      <c r="M27" s="43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6"/>
      <c r="BB27" s="6"/>
      <c r="BC27" s="6"/>
      <c r="BD27" s="6"/>
      <c r="BE27" s="6"/>
      <c r="BF27" s="6"/>
      <c r="BG27" s="6"/>
      <c r="BH27" s="6"/>
      <c r="BI27" s="6"/>
      <c r="BJ27" s="7"/>
      <c r="BK27" s="7"/>
      <c r="BL27" s="6"/>
      <c r="BM27" s="6"/>
      <c r="BN27" s="6"/>
      <c r="BO27" s="6"/>
    </row>
    <row r="28" spans="1:68">
      <c r="A28" s="93"/>
      <c r="B28" s="20" t="str">
        <f>'08.01.2021 3-7 лет (день 10)'!B28</f>
        <v>Чай с сахаром</v>
      </c>
      <c r="C28" s="85"/>
      <c r="D28" s="160"/>
      <c r="E28" s="160"/>
      <c r="F28" s="6">
        <v>0.01</v>
      </c>
      <c r="G28" s="6">
        <v>4.0000000000000002E-4</v>
      </c>
      <c r="H28" s="6"/>
      <c r="I28" s="11"/>
      <c r="J28" s="6"/>
      <c r="K28" s="6"/>
      <c r="L28" s="6"/>
      <c r="M28" s="43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6"/>
      <c r="BB28" s="6"/>
      <c r="BC28" s="6"/>
      <c r="BD28" s="6"/>
      <c r="BE28" s="6"/>
      <c r="BF28" s="6"/>
      <c r="BG28" s="6"/>
      <c r="BH28" s="6"/>
      <c r="BI28" s="6"/>
      <c r="BJ28" s="7"/>
      <c r="BK28" s="7"/>
      <c r="BL28" s="6"/>
      <c r="BM28" s="6"/>
      <c r="BN28" s="6"/>
      <c r="BO28" s="6"/>
    </row>
    <row r="29" spans="1:68">
      <c r="A29" s="93"/>
      <c r="B29" s="10"/>
      <c r="C29" s="85"/>
      <c r="D29" s="6"/>
      <c r="E29" s="6"/>
      <c r="F29" s="6"/>
      <c r="G29" s="6"/>
      <c r="H29" s="6"/>
      <c r="I29" s="6"/>
      <c r="J29" s="6"/>
      <c r="K29" s="6"/>
      <c r="L29" s="6"/>
      <c r="M29" s="43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6"/>
      <c r="BB29" s="6"/>
      <c r="BC29" s="6"/>
      <c r="BD29" s="6"/>
      <c r="BE29" s="6"/>
      <c r="BF29" s="6"/>
      <c r="BG29" s="6"/>
      <c r="BH29" s="6"/>
      <c r="BI29" s="6"/>
      <c r="BJ29" s="7"/>
      <c r="BK29" s="7"/>
      <c r="BL29" s="6"/>
      <c r="BM29" s="6"/>
      <c r="BN29" s="6"/>
      <c r="BO29" s="6"/>
    </row>
    <row r="30" spans="1:68">
      <c r="A30" s="94"/>
      <c r="B30" s="6"/>
      <c r="C30" s="8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6"/>
      <c r="BB30" s="6"/>
      <c r="BC30" s="6"/>
      <c r="BD30" s="6"/>
      <c r="BE30" s="6"/>
      <c r="BF30" s="6"/>
      <c r="BG30" s="6"/>
      <c r="BH30" s="6"/>
      <c r="BI30" s="6"/>
      <c r="BJ30" s="7"/>
      <c r="BK30" s="7"/>
      <c r="BL30" s="6"/>
      <c r="BM30" s="6"/>
      <c r="BN30" s="6"/>
      <c r="BO30" s="6"/>
    </row>
    <row r="31" spans="1:68" ht="17.399999999999999">
      <c r="A31" s="44"/>
      <c r="B31" s="45" t="s">
        <v>24</v>
      </c>
      <c r="C31" s="46"/>
      <c r="D31" s="47">
        <f t="shared" ref="D31:BO31" si="0">SUM(D9:D30)</f>
        <v>8.5000000000000006E-2</v>
      </c>
      <c r="E31" s="47">
        <f t="shared" si="0"/>
        <v>0.04</v>
      </c>
      <c r="F31" s="47">
        <f t="shared" si="0"/>
        <v>4.3000000000000003E-2</v>
      </c>
      <c r="G31" s="47">
        <f t="shared" si="0"/>
        <v>4.0000000000000002E-4</v>
      </c>
      <c r="H31" s="47">
        <f t="shared" si="0"/>
        <v>0</v>
      </c>
      <c r="I31" s="47">
        <f t="shared" si="0"/>
        <v>2.3999999999999998E-3</v>
      </c>
      <c r="J31" s="47">
        <f t="shared" si="0"/>
        <v>0.37</v>
      </c>
      <c r="K31" s="47">
        <f t="shared" si="0"/>
        <v>2.8000000000000001E-2</v>
      </c>
      <c r="L31" s="47">
        <f t="shared" si="0"/>
        <v>0.01</v>
      </c>
      <c r="M31" s="47">
        <f t="shared" si="0"/>
        <v>0</v>
      </c>
      <c r="N31" s="47">
        <f t="shared" si="0"/>
        <v>0</v>
      </c>
      <c r="O31" s="47">
        <f t="shared" si="0"/>
        <v>0</v>
      </c>
      <c r="P31" s="47">
        <f t="shared" si="0"/>
        <v>0</v>
      </c>
      <c r="Q31" s="47">
        <f t="shared" si="0"/>
        <v>0</v>
      </c>
      <c r="R31" s="47">
        <f t="shared" si="0"/>
        <v>0</v>
      </c>
      <c r="S31" s="47">
        <f t="shared" si="0"/>
        <v>0</v>
      </c>
      <c r="T31" s="47">
        <f t="shared" si="0"/>
        <v>0</v>
      </c>
      <c r="U31" s="47">
        <f t="shared" si="0"/>
        <v>0</v>
      </c>
      <c r="V31" s="47">
        <f t="shared" si="0"/>
        <v>0</v>
      </c>
      <c r="W31" s="47">
        <f t="shared" si="0"/>
        <v>0</v>
      </c>
      <c r="X31" s="47">
        <f t="shared" si="0"/>
        <v>0.1</v>
      </c>
      <c r="Y31" s="47">
        <f t="shared" si="0"/>
        <v>0</v>
      </c>
      <c r="Z31" s="47">
        <f t="shared" si="0"/>
        <v>0</v>
      </c>
      <c r="AA31" s="47">
        <f t="shared" si="0"/>
        <v>0</v>
      </c>
      <c r="AB31" s="47">
        <f t="shared" si="0"/>
        <v>0</v>
      </c>
      <c r="AC31" s="47">
        <f t="shared" si="0"/>
        <v>1.2999999999999999E-2</v>
      </c>
      <c r="AD31" s="47">
        <f t="shared" si="0"/>
        <v>0</v>
      </c>
      <c r="AE31" s="47">
        <f t="shared" si="0"/>
        <v>0</v>
      </c>
      <c r="AF31" s="47">
        <f t="shared" si="0"/>
        <v>0</v>
      </c>
      <c r="AG31" s="47">
        <f t="shared" si="0"/>
        <v>0</v>
      </c>
      <c r="AH31" s="47">
        <f t="shared" si="0"/>
        <v>0.17499999999999999</v>
      </c>
      <c r="AI31" s="47">
        <f t="shared" si="0"/>
        <v>1.6E-2</v>
      </c>
      <c r="AJ31" s="47">
        <f t="shared" si="0"/>
        <v>4.8899999999999999E-2</v>
      </c>
      <c r="AK31" s="47">
        <f t="shared" si="0"/>
        <v>1.9591000000000001E-3</v>
      </c>
      <c r="AL31" s="47">
        <f t="shared" si="0"/>
        <v>0</v>
      </c>
      <c r="AM31" s="47">
        <f t="shared" si="0"/>
        <v>0</v>
      </c>
      <c r="AN31" s="47">
        <f t="shared" si="0"/>
        <v>0</v>
      </c>
      <c r="AO31" s="47">
        <f t="shared" si="0"/>
        <v>0</v>
      </c>
      <c r="AP31" s="47">
        <f t="shared" si="0"/>
        <v>0</v>
      </c>
      <c r="AQ31" s="47">
        <f t="shared" si="0"/>
        <v>0</v>
      </c>
      <c r="AR31" s="47">
        <f t="shared" si="0"/>
        <v>0</v>
      </c>
      <c r="AS31" s="47">
        <f t="shared" si="0"/>
        <v>3.5000000000000003E-2</v>
      </c>
      <c r="AT31" s="47">
        <f t="shared" si="0"/>
        <v>0</v>
      </c>
      <c r="AU31" s="47">
        <f t="shared" si="0"/>
        <v>0</v>
      </c>
      <c r="AV31" s="47">
        <f t="shared" si="0"/>
        <v>0</v>
      </c>
      <c r="AW31" s="47">
        <f t="shared" si="0"/>
        <v>0</v>
      </c>
      <c r="AX31" s="47">
        <f t="shared" si="0"/>
        <v>0</v>
      </c>
      <c r="AY31" s="47">
        <f t="shared" si="0"/>
        <v>0</v>
      </c>
      <c r="AZ31" s="47">
        <f t="shared" si="0"/>
        <v>0.02</v>
      </c>
      <c r="BA31" s="47">
        <f t="shared" si="0"/>
        <v>0.03</v>
      </c>
      <c r="BB31" s="47">
        <f t="shared" si="0"/>
        <v>0.04</v>
      </c>
      <c r="BC31" s="47">
        <f t="shared" si="0"/>
        <v>0</v>
      </c>
      <c r="BD31" s="47">
        <f t="shared" si="0"/>
        <v>0</v>
      </c>
      <c r="BE31" s="47">
        <f t="shared" si="0"/>
        <v>0</v>
      </c>
      <c r="BF31" s="47">
        <f t="shared" si="0"/>
        <v>0</v>
      </c>
      <c r="BG31" s="47">
        <f t="shared" si="0"/>
        <v>5.6000000000000001E-2</v>
      </c>
      <c r="BH31" s="47">
        <f t="shared" si="0"/>
        <v>2.5000000000000001E-2</v>
      </c>
      <c r="BI31" s="47">
        <f t="shared" si="0"/>
        <v>1.7000000000000001E-2</v>
      </c>
      <c r="BJ31" s="47">
        <f t="shared" si="0"/>
        <v>0.05</v>
      </c>
      <c r="BK31" s="47">
        <f t="shared" si="0"/>
        <v>0</v>
      </c>
      <c r="BL31" s="47">
        <f t="shared" si="0"/>
        <v>8.0000000000000002E-3</v>
      </c>
      <c r="BM31" s="47">
        <f t="shared" si="0"/>
        <v>4.0000000000000001E-3</v>
      </c>
      <c r="BN31" s="47">
        <f t="shared" si="0"/>
        <v>5.7000000000000002E-3</v>
      </c>
      <c r="BO31" s="47">
        <f t="shared" si="0"/>
        <v>0</v>
      </c>
    </row>
    <row r="32" spans="1:68" ht="17.399999999999999">
      <c r="A32" s="44"/>
      <c r="B32" s="45" t="s">
        <v>35</v>
      </c>
      <c r="C32" s="46"/>
      <c r="D32" s="48">
        <f>ROUND(PRODUCT(D31,$F$6),3)</f>
        <v>8.5000000000000006E-2</v>
      </c>
      <c r="E32" s="48">
        <f t="shared" ref="E32:BO32" si="1">ROUND(PRODUCT(E31,$F$6),3)</f>
        <v>0.04</v>
      </c>
      <c r="F32" s="48">
        <f t="shared" si="1"/>
        <v>4.2999999999999997E-2</v>
      </c>
      <c r="G32" s="48">
        <f t="shared" si="1"/>
        <v>0</v>
      </c>
      <c r="H32" s="48">
        <f t="shared" si="1"/>
        <v>0</v>
      </c>
      <c r="I32" s="48">
        <f t="shared" si="1"/>
        <v>2E-3</v>
      </c>
      <c r="J32" s="48">
        <f t="shared" si="1"/>
        <v>0.37</v>
      </c>
      <c r="K32" s="48">
        <f t="shared" si="1"/>
        <v>2.8000000000000001E-2</v>
      </c>
      <c r="L32" s="48">
        <f t="shared" si="1"/>
        <v>0.01</v>
      </c>
      <c r="M32" s="48">
        <f t="shared" si="1"/>
        <v>0</v>
      </c>
      <c r="N32" s="48">
        <f t="shared" si="1"/>
        <v>0</v>
      </c>
      <c r="O32" s="48">
        <f t="shared" si="1"/>
        <v>0</v>
      </c>
      <c r="P32" s="48">
        <f t="shared" si="1"/>
        <v>0</v>
      </c>
      <c r="Q32" s="48">
        <f t="shared" si="1"/>
        <v>0</v>
      </c>
      <c r="R32" s="48">
        <f t="shared" si="1"/>
        <v>0</v>
      </c>
      <c r="S32" s="48">
        <f t="shared" si="1"/>
        <v>0</v>
      </c>
      <c r="T32" s="48">
        <f t="shared" si="1"/>
        <v>0</v>
      </c>
      <c r="U32" s="48">
        <f t="shared" si="1"/>
        <v>0</v>
      </c>
      <c r="V32" s="48">
        <f t="shared" si="1"/>
        <v>0</v>
      </c>
      <c r="W32" s="48">
        <f t="shared" si="1"/>
        <v>0</v>
      </c>
      <c r="X32" s="48">
        <v>0</v>
      </c>
      <c r="Y32" s="48">
        <f t="shared" si="1"/>
        <v>0</v>
      </c>
      <c r="Z32" s="48">
        <f t="shared" si="1"/>
        <v>0</v>
      </c>
      <c r="AA32" s="48">
        <f t="shared" si="1"/>
        <v>0</v>
      </c>
      <c r="AB32" s="48">
        <f t="shared" si="1"/>
        <v>0</v>
      </c>
      <c r="AC32" s="48">
        <f t="shared" si="1"/>
        <v>1.2999999999999999E-2</v>
      </c>
      <c r="AD32" s="48">
        <f t="shared" si="1"/>
        <v>0</v>
      </c>
      <c r="AE32" s="48">
        <f t="shared" si="1"/>
        <v>0</v>
      </c>
      <c r="AF32" s="48">
        <f t="shared" si="1"/>
        <v>0</v>
      </c>
      <c r="AG32" s="48">
        <f t="shared" si="1"/>
        <v>0</v>
      </c>
      <c r="AH32" s="48">
        <f t="shared" si="1"/>
        <v>0.17499999999999999</v>
      </c>
      <c r="AI32" s="48">
        <f t="shared" si="1"/>
        <v>1.6E-2</v>
      </c>
      <c r="AJ32" s="48">
        <f t="shared" si="1"/>
        <v>4.9000000000000002E-2</v>
      </c>
      <c r="AK32" s="48">
        <f t="shared" si="1"/>
        <v>2E-3</v>
      </c>
      <c r="AL32" s="48">
        <f t="shared" si="1"/>
        <v>0</v>
      </c>
      <c r="AM32" s="48">
        <f t="shared" si="1"/>
        <v>0</v>
      </c>
      <c r="AN32" s="48">
        <f t="shared" si="1"/>
        <v>0</v>
      </c>
      <c r="AO32" s="48">
        <f t="shared" si="1"/>
        <v>0</v>
      </c>
      <c r="AP32" s="48">
        <f t="shared" si="1"/>
        <v>0</v>
      </c>
      <c r="AQ32" s="48">
        <f t="shared" si="1"/>
        <v>0</v>
      </c>
      <c r="AR32" s="48">
        <f t="shared" si="1"/>
        <v>0</v>
      </c>
      <c r="AS32" s="48">
        <f t="shared" si="1"/>
        <v>3.5000000000000003E-2</v>
      </c>
      <c r="AT32" s="48">
        <f t="shared" si="1"/>
        <v>0</v>
      </c>
      <c r="AU32" s="48">
        <f t="shared" si="1"/>
        <v>0</v>
      </c>
      <c r="AV32" s="48">
        <f t="shared" si="1"/>
        <v>0</v>
      </c>
      <c r="AW32" s="48">
        <f t="shared" si="1"/>
        <v>0</v>
      </c>
      <c r="AX32" s="48">
        <f t="shared" si="1"/>
        <v>0</v>
      </c>
      <c r="AY32" s="48">
        <f t="shared" si="1"/>
        <v>0</v>
      </c>
      <c r="AZ32" s="48">
        <f t="shared" si="1"/>
        <v>0.02</v>
      </c>
      <c r="BA32" s="48">
        <f t="shared" si="1"/>
        <v>0.03</v>
      </c>
      <c r="BB32" s="48">
        <f t="shared" si="1"/>
        <v>0.04</v>
      </c>
      <c r="BC32" s="48">
        <f t="shared" si="1"/>
        <v>0</v>
      </c>
      <c r="BD32" s="48">
        <f t="shared" si="1"/>
        <v>0</v>
      </c>
      <c r="BE32" s="48">
        <f t="shared" si="1"/>
        <v>0</v>
      </c>
      <c r="BF32" s="48">
        <f t="shared" si="1"/>
        <v>0</v>
      </c>
      <c r="BG32" s="48">
        <f t="shared" si="1"/>
        <v>5.6000000000000001E-2</v>
      </c>
      <c r="BH32" s="48">
        <f t="shared" si="1"/>
        <v>2.5000000000000001E-2</v>
      </c>
      <c r="BI32" s="48">
        <f t="shared" si="1"/>
        <v>1.7000000000000001E-2</v>
      </c>
      <c r="BJ32" s="48">
        <f t="shared" si="1"/>
        <v>0.05</v>
      </c>
      <c r="BK32" s="48">
        <f t="shared" si="1"/>
        <v>0</v>
      </c>
      <c r="BL32" s="48">
        <f t="shared" si="1"/>
        <v>8.0000000000000002E-3</v>
      </c>
      <c r="BM32" s="48">
        <f t="shared" si="1"/>
        <v>4.0000000000000001E-3</v>
      </c>
      <c r="BN32" s="48">
        <f t="shared" si="1"/>
        <v>6.0000000000000001E-3</v>
      </c>
      <c r="BO32" s="48">
        <f t="shared" si="1"/>
        <v>0</v>
      </c>
    </row>
    <row r="33" spans="1:69" s="49" customFormat="1" ht="18">
      <c r="D33" s="50"/>
      <c r="E33" s="50"/>
      <c r="F33" s="50"/>
      <c r="G33" s="50"/>
      <c r="H33" s="50"/>
      <c r="I33" s="50"/>
      <c r="J33" s="50"/>
      <c r="K33" s="50"/>
      <c r="L33" s="50"/>
      <c r="M33" s="50"/>
      <c r="N33" s="50"/>
      <c r="O33" s="50"/>
      <c r="P33" s="50"/>
      <c r="Q33" s="50"/>
      <c r="R33" s="50"/>
      <c r="S33" s="50"/>
      <c r="T33" s="50"/>
      <c r="U33" s="50"/>
      <c r="V33" s="50"/>
      <c r="W33" s="50"/>
      <c r="X33" s="50"/>
      <c r="Y33" s="50"/>
      <c r="Z33" s="50"/>
      <c r="AA33" s="50"/>
      <c r="AB33" s="50"/>
      <c r="AC33" s="50"/>
      <c r="AD33" s="50"/>
      <c r="AE33" s="50"/>
      <c r="AF33" s="50"/>
      <c r="AG33" s="50"/>
      <c r="AH33" s="50"/>
      <c r="AI33" s="50"/>
      <c r="AJ33" s="50"/>
      <c r="AK33" s="50"/>
      <c r="AL33" s="50"/>
      <c r="AM33" s="50"/>
      <c r="AN33" s="50"/>
      <c r="AO33" s="50"/>
      <c r="AP33" s="50"/>
      <c r="AQ33" s="50"/>
      <c r="AR33" s="50"/>
      <c r="AS33" s="50"/>
      <c r="AT33" s="50"/>
      <c r="AU33" s="50"/>
      <c r="AV33" s="50"/>
      <c r="AW33" s="50"/>
      <c r="AX33" s="50"/>
      <c r="AY33" s="50"/>
      <c r="AZ33" s="50"/>
      <c r="BA33" s="50"/>
      <c r="BB33" s="50"/>
      <c r="BC33" s="50"/>
      <c r="BD33" s="50"/>
      <c r="BE33" s="50"/>
      <c r="BF33" s="50"/>
      <c r="BG33" s="50"/>
      <c r="BH33" s="50"/>
      <c r="BI33" s="50"/>
      <c r="BJ33" s="50"/>
      <c r="BK33" s="50"/>
      <c r="BL33" s="50"/>
      <c r="BM33" s="50"/>
      <c r="BN33" s="50"/>
      <c r="BO33" s="50"/>
      <c r="BP33" s="51"/>
    </row>
    <row r="34" spans="1:69" ht="24.75" customHeight="1">
      <c r="F34" t="s">
        <v>99</v>
      </c>
    </row>
    <row r="36" spans="1:69">
      <c r="F36" t="s">
        <v>100</v>
      </c>
    </row>
    <row r="37" spans="1:69">
      <c r="BP37" s="25"/>
      <c r="BQ37" s="26"/>
    </row>
    <row r="38" spans="1:69">
      <c r="F38" t="s">
        <v>101</v>
      </c>
    </row>
    <row r="44" spans="1:69" ht="15.75" customHeight="1"/>
    <row r="45" spans="1:69" ht="17.399999999999999">
      <c r="A45" s="27"/>
      <c r="B45" s="28" t="s">
        <v>26</v>
      </c>
      <c r="C45" s="29" t="s">
        <v>27</v>
      </c>
      <c r="D45" s="81">
        <v>72.72</v>
      </c>
      <c r="E45" s="81">
        <v>76</v>
      </c>
      <c r="F45" s="81">
        <v>84</v>
      </c>
      <c r="G45" s="81">
        <v>568</v>
      </c>
      <c r="H45" s="81">
        <v>1340</v>
      </c>
      <c r="I45" s="81">
        <v>690</v>
      </c>
      <c r="J45" s="81">
        <v>74.92</v>
      </c>
      <c r="K45" s="81">
        <v>874.38</v>
      </c>
      <c r="L45" s="81">
        <v>210.89</v>
      </c>
      <c r="M45" s="81">
        <v>609</v>
      </c>
      <c r="N45" s="81">
        <v>104.38</v>
      </c>
      <c r="O45" s="81">
        <v>320.32</v>
      </c>
      <c r="P45" s="81">
        <v>373.68</v>
      </c>
      <c r="Q45" s="81">
        <v>380</v>
      </c>
      <c r="R45" s="81"/>
      <c r="S45" s="81"/>
      <c r="T45" s="81"/>
      <c r="U45" s="81">
        <v>812</v>
      </c>
      <c r="V45" s="81">
        <v>352.56</v>
      </c>
      <c r="W45" s="81">
        <v>83</v>
      </c>
      <c r="X45" s="81">
        <v>9.1999999999999993</v>
      </c>
      <c r="Y45" s="81"/>
      <c r="Z45" s="81">
        <v>469</v>
      </c>
      <c r="AA45" s="81">
        <v>363</v>
      </c>
      <c r="AB45" s="81">
        <v>409</v>
      </c>
      <c r="AC45" s="81">
        <v>249</v>
      </c>
      <c r="AD45" s="81">
        <v>119</v>
      </c>
      <c r="AE45" s="81">
        <v>438</v>
      </c>
      <c r="AF45" s="81">
        <v>159</v>
      </c>
      <c r="AG45" s="81">
        <v>218.18</v>
      </c>
      <c r="AH45" s="81">
        <v>77.290000000000006</v>
      </c>
      <c r="AI45" s="81">
        <v>56.5</v>
      </c>
      <c r="AJ45" s="81">
        <v>42.5</v>
      </c>
      <c r="AK45" s="81">
        <v>240</v>
      </c>
      <c r="AL45" s="81">
        <v>295</v>
      </c>
      <c r="AM45" s="81">
        <v>337.5</v>
      </c>
      <c r="AN45" s="81">
        <v>298.67</v>
      </c>
      <c r="AO45" s="81"/>
      <c r="AP45" s="81">
        <v>205.75</v>
      </c>
      <c r="AQ45" s="81">
        <v>68.75</v>
      </c>
      <c r="AR45" s="81">
        <v>62</v>
      </c>
      <c r="AS45" s="81">
        <v>72.67</v>
      </c>
      <c r="AT45" s="81">
        <v>62.29</v>
      </c>
      <c r="AU45" s="81">
        <v>70.709999999999994</v>
      </c>
      <c r="AV45" s="81">
        <v>48.75</v>
      </c>
      <c r="AW45" s="81">
        <v>72.86</v>
      </c>
      <c r="AX45" s="81">
        <v>64.67</v>
      </c>
      <c r="AY45" s="81">
        <v>56.67</v>
      </c>
      <c r="AZ45" s="81">
        <v>130.66999999999999</v>
      </c>
      <c r="BA45" s="81">
        <v>304</v>
      </c>
      <c r="BB45" s="81">
        <v>432</v>
      </c>
      <c r="BC45" s="81">
        <v>532</v>
      </c>
      <c r="BD45" s="81">
        <v>249</v>
      </c>
      <c r="BE45" s="81">
        <v>399</v>
      </c>
      <c r="BF45" s="81"/>
      <c r="BG45" s="81">
        <v>31</v>
      </c>
      <c r="BH45" s="81">
        <v>43</v>
      </c>
      <c r="BI45" s="81">
        <v>37</v>
      </c>
      <c r="BJ45" s="81">
        <v>25</v>
      </c>
      <c r="BK45" s="81">
        <v>59</v>
      </c>
      <c r="BL45" s="81">
        <v>299</v>
      </c>
      <c r="BM45" s="81">
        <v>132.22</v>
      </c>
      <c r="BN45" s="81">
        <v>20.8</v>
      </c>
      <c r="BO45" s="81"/>
    </row>
    <row r="46" spans="1:69" ht="17.399999999999999">
      <c r="B46" s="21" t="s">
        <v>28</v>
      </c>
      <c r="C46" s="22" t="s">
        <v>27</v>
      </c>
      <c r="D46" s="23">
        <f t="shared" ref="D46:BO46" si="2">D45/1000</f>
        <v>7.2719999999999993E-2</v>
      </c>
      <c r="E46" s="23">
        <f t="shared" si="2"/>
        <v>7.5999999999999998E-2</v>
      </c>
      <c r="F46" s="23">
        <f t="shared" si="2"/>
        <v>8.4000000000000005E-2</v>
      </c>
      <c r="G46" s="23">
        <f t="shared" si="2"/>
        <v>0.56799999999999995</v>
      </c>
      <c r="H46" s="23">
        <f t="shared" si="2"/>
        <v>1.34</v>
      </c>
      <c r="I46" s="23">
        <f t="shared" si="2"/>
        <v>0.69</v>
      </c>
      <c r="J46" s="23">
        <f t="shared" si="2"/>
        <v>7.492E-2</v>
      </c>
      <c r="K46" s="23">
        <f t="shared" si="2"/>
        <v>0.87438000000000005</v>
      </c>
      <c r="L46" s="23">
        <f t="shared" si="2"/>
        <v>0.21088999999999999</v>
      </c>
      <c r="M46" s="23">
        <f t="shared" si="2"/>
        <v>0.60899999999999999</v>
      </c>
      <c r="N46" s="23">
        <f t="shared" si="2"/>
        <v>0.10438</v>
      </c>
      <c r="O46" s="23">
        <f t="shared" si="2"/>
        <v>0.32031999999999999</v>
      </c>
      <c r="P46" s="23">
        <f t="shared" si="2"/>
        <v>0.37368000000000001</v>
      </c>
      <c r="Q46" s="23">
        <f t="shared" si="2"/>
        <v>0.38</v>
      </c>
      <c r="R46" s="23">
        <f t="shared" si="2"/>
        <v>0</v>
      </c>
      <c r="S46" s="23">
        <f>S45/1000</f>
        <v>0</v>
      </c>
      <c r="T46" s="23">
        <f>T45/1000</f>
        <v>0</v>
      </c>
      <c r="U46" s="23">
        <f>U45/1000</f>
        <v>0.81200000000000006</v>
      </c>
      <c r="V46" s="23">
        <f>V45/1000</f>
        <v>0.35255999999999998</v>
      </c>
      <c r="W46" s="23">
        <f>W45/1000</f>
        <v>8.3000000000000004E-2</v>
      </c>
      <c r="X46" s="23">
        <f t="shared" si="2"/>
        <v>9.1999999999999998E-3</v>
      </c>
      <c r="Y46" s="23">
        <f t="shared" si="2"/>
        <v>0</v>
      </c>
      <c r="Z46" s="23">
        <f t="shared" si="2"/>
        <v>0.46899999999999997</v>
      </c>
      <c r="AA46" s="23">
        <f t="shared" si="2"/>
        <v>0.36299999999999999</v>
      </c>
      <c r="AB46" s="23">
        <f t="shared" si="2"/>
        <v>0.40899999999999997</v>
      </c>
      <c r="AC46" s="23">
        <f t="shared" si="2"/>
        <v>0.249</v>
      </c>
      <c r="AD46" s="23">
        <f t="shared" si="2"/>
        <v>0.11899999999999999</v>
      </c>
      <c r="AE46" s="23">
        <f t="shared" si="2"/>
        <v>0.438</v>
      </c>
      <c r="AF46" s="23">
        <f t="shared" si="2"/>
        <v>0.159</v>
      </c>
      <c r="AG46" s="23">
        <f t="shared" si="2"/>
        <v>0.21818000000000001</v>
      </c>
      <c r="AH46" s="23">
        <f t="shared" si="2"/>
        <v>7.7290000000000011E-2</v>
      </c>
      <c r="AI46" s="23">
        <f t="shared" si="2"/>
        <v>5.6500000000000002E-2</v>
      </c>
      <c r="AJ46" s="23">
        <f t="shared" si="2"/>
        <v>4.2500000000000003E-2</v>
      </c>
      <c r="AK46" s="23">
        <f t="shared" si="2"/>
        <v>0.24</v>
      </c>
      <c r="AL46" s="23">
        <f t="shared" si="2"/>
        <v>0.29499999999999998</v>
      </c>
      <c r="AM46" s="23">
        <f t="shared" si="2"/>
        <v>0.33750000000000002</v>
      </c>
      <c r="AN46" s="23">
        <f t="shared" si="2"/>
        <v>0.29866999999999999</v>
      </c>
      <c r="AO46" s="23">
        <f t="shared" si="2"/>
        <v>0</v>
      </c>
      <c r="AP46" s="23">
        <f t="shared" si="2"/>
        <v>0.20574999999999999</v>
      </c>
      <c r="AQ46" s="23">
        <f t="shared" si="2"/>
        <v>6.8750000000000006E-2</v>
      </c>
      <c r="AR46" s="23">
        <f t="shared" si="2"/>
        <v>6.2E-2</v>
      </c>
      <c r="AS46" s="23">
        <f t="shared" si="2"/>
        <v>7.2669999999999998E-2</v>
      </c>
      <c r="AT46" s="23">
        <f t="shared" si="2"/>
        <v>6.2289999999999998E-2</v>
      </c>
      <c r="AU46" s="23">
        <f t="shared" si="2"/>
        <v>7.0709999999999995E-2</v>
      </c>
      <c r="AV46" s="23">
        <f t="shared" si="2"/>
        <v>4.8750000000000002E-2</v>
      </c>
      <c r="AW46" s="23">
        <f t="shared" si="2"/>
        <v>7.2859999999999994E-2</v>
      </c>
      <c r="AX46" s="23">
        <f t="shared" si="2"/>
        <v>6.4670000000000005E-2</v>
      </c>
      <c r="AY46" s="23">
        <f t="shared" si="2"/>
        <v>5.6670000000000005E-2</v>
      </c>
      <c r="AZ46" s="23">
        <f t="shared" si="2"/>
        <v>0.13066999999999998</v>
      </c>
      <c r="BA46" s="23">
        <f t="shared" si="2"/>
        <v>0.30399999999999999</v>
      </c>
      <c r="BB46" s="23">
        <f t="shared" si="2"/>
        <v>0.432</v>
      </c>
      <c r="BC46" s="23">
        <f t="shared" si="2"/>
        <v>0.53200000000000003</v>
      </c>
      <c r="BD46" s="23">
        <f t="shared" si="2"/>
        <v>0.249</v>
      </c>
      <c r="BE46" s="23">
        <f t="shared" si="2"/>
        <v>0.39900000000000002</v>
      </c>
      <c r="BF46" s="23">
        <f t="shared" si="2"/>
        <v>0</v>
      </c>
      <c r="BG46" s="23">
        <f t="shared" si="2"/>
        <v>3.1E-2</v>
      </c>
      <c r="BH46" s="23">
        <f t="shared" si="2"/>
        <v>4.2999999999999997E-2</v>
      </c>
      <c r="BI46" s="23">
        <f t="shared" si="2"/>
        <v>3.6999999999999998E-2</v>
      </c>
      <c r="BJ46" s="23">
        <f t="shared" si="2"/>
        <v>2.5000000000000001E-2</v>
      </c>
      <c r="BK46" s="23">
        <f t="shared" si="2"/>
        <v>5.8999999999999997E-2</v>
      </c>
      <c r="BL46" s="23">
        <f t="shared" si="2"/>
        <v>0.29899999999999999</v>
      </c>
      <c r="BM46" s="23">
        <f t="shared" si="2"/>
        <v>0.13222</v>
      </c>
      <c r="BN46" s="23">
        <f t="shared" si="2"/>
        <v>2.0799999999999999E-2</v>
      </c>
      <c r="BO46" s="23">
        <f t="shared" si="2"/>
        <v>0</v>
      </c>
    </row>
    <row r="47" spans="1:69" ht="17.399999999999999">
      <c r="A47" s="31"/>
      <c r="B47" s="32" t="s">
        <v>29</v>
      </c>
      <c r="C47" s="110"/>
      <c r="D47" s="33">
        <f t="shared" ref="D47:BO47" si="3">D32*D45</f>
        <v>6.1812000000000005</v>
      </c>
      <c r="E47" s="33">
        <f t="shared" si="3"/>
        <v>3.04</v>
      </c>
      <c r="F47" s="33">
        <f t="shared" si="3"/>
        <v>3.6119999999999997</v>
      </c>
      <c r="G47" s="33">
        <f t="shared" si="3"/>
        <v>0</v>
      </c>
      <c r="H47" s="33">
        <f t="shared" si="3"/>
        <v>0</v>
      </c>
      <c r="I47" s="33">
        <f t="shared" si="3"/>
        <v>1.3800000000000001</v>
      </c>
      <c r="J47" s="33">
        <f t="shared" si="3"/>
        <v>27.720400000000001</v>
      </c>
      <c r="K47" s="33">
        <f t="shared" si="3"/>
        <v>24.48264</v>
      </c>
      <c r="L47" s="33">
        <f t="shared" si="3"/>
        <v>2.1088999999999998</v>
      </c>
      <c r="M47" s="33">
        <f t="shared" si="3"/>
        <v>0</v>
      </c>
      <c r="N47" s="33">
        <f t="shared" si="3"/>
        <v>0</v>
      </c>
      <c r="O47" s="33">
        <f t="shared" si="3"/>
        <v>0</v>
      </c>
      <c r="P47" s="33">
        <f t="shared" si="3"/>
        <v>0</v>
      </c>
      <c r="Q47" s="33">
        <f t="shared" si="3"/>
        <v>0</v>
      </c>
      <c r="R47" s="33">
        <f t="shared" si="3"/>
        <v>0</v>
      </c>
      <c r="S47" s="33">
        <f>S32*S45</f>
        <v>0</v>
      </c>
      <c r="T47" s="33">
        <f>T32*T45</f>
        <v>0</v>
      </c>
      <c r="U47" s="33">
        <f>U32*U45</f>
        <v>0</v>
      </c>
      <c r="V47" s="33">
        <f>V32*V45</f>
        <v>0</v>
      </c>
      <c r="W47" s="33">
        <f>W32*W45</f>
        <v>0</v>
      </c>
      <c r="X47" s="33">
        <f t="shared" si="3"/>
        <v>0</v>
      </c>
      <c r="Y47" s="33">
        <f t="shared" si="3"/>
        <v>0</v>
      </c>
      <c r="Z47" s="33">
        <f t="shared" si="3"/>
        <v>0</v>
      </c>
      <c r="AA47" s="33">
        <f t="shared" si="3"/>
        <v>0</v>
      </c>
      <c r="AB47" s="33">
        <f t="shared" si="3"/>
        <v>0</v>
      </c>
      <c r="AC47" s="33">
        <f t="shared" si="3"/>
        <v>3.2369999999999997</v>
      </c>
      <c r="AD47" s="33">
        <f t="shared" si="3"/>
        <v>0</v>
      </c>
      <c r="AE47" s="33">
        <f t="shared" si="3"/>
        <v>0</v>
      </c>
      <c r="AF47" s="33">
        <f t="shared" si="3"/>
        <v>0</v>
      </c>
      <c r="AG47" s="33">
        <f t="shared" si="3"/>
        <v>0</v>
      </c>
      <c r="AH47" s="33">
        <f t="shared" si="3"/>
        <v>13.52575</v>
      </c>
      <c r="AI47" s="33">
        <f t="shared" si="3"/>
        <v>0.90400000000000003</v>
      </c>
      <c r="AJ47" s="33">
        <f t="shared" si="3"/>
        <v>2.0825</v>
      </c>
      <c r="AK47" s="33">
        <f t="shared" si="3"/>
        <v>0.48</v>
      </c>
      <c r="AL47" s="33">
        <f t="shared" si="3"/>
        <v>0</v>
      </c>
      <c r="AM47" s="33">
        <f t="shared" si="3"/>
        <v>0</v>
      </c>
      <c r="AN47" s="33">
        <f t="shared" si="3"/>
        <v>0</v>
      </c>
      <c r="AO47" s="33">
        <f t="shared" si="3"/>
        <v>0</v>
      </c>
      <c r="AP47" s="33">
        <f t="shared" si="3"/>
        <v>0</v>
      </c>
      <c r="AQ47" s="33">
        <f t="shared" si="3"/>
        <v>0</v>
      </c>
      <c r="AR47" s="33">
        <f t="shared" si="3"/>
        <v>0</v>
      </c>
      <c r="AS47" s="33">
        <f t="shared" si="3"/>
        <v>2.5434500000000004</v>
      </c>
      <c r="AT47" s="33">
        <f t="shared" si="3"/>
        <v>0</v>
      </c>
      <c r="AU47" s="33">
        <f t="shared" si="3"/>
        <v>0</v>
      </c>
      <c r="AV47" s="33">
        <f t="shared" si="3"/>
        <v>0</v>
      </c>
      <c r="AW47" s="33">
        <f t="shared" si="3"/>
        <v>0</v>
      </c>
      <c r="AX47" s="33">
        <f t="shared" si="3"/>
        <v>0</v>
      </c>
      <c r="AY47" s="33">
        <f t="shared" si="3"/>
        <v>0</v>
      </c>
      <c r="AZ47" s="33">
        <f t="shared" si="3"/>
        <v>2.6133999999999999</v>
      </c>
      <c r="BA47" s="33">
        <f t="shared" si="3"/>
        <v>9.1199999999999992</v>
      </c>
      <c r="BB47" s="33">
        <f t="shared" si="3"/>
        <v>17.28</v>
      </c>
      <c r="BC47" s="33">
        <f t="shared" si="3"/>
        <v>0</v>
      </c>
      <c r="BD47" s="33">
        <f t="shared" si="3"/>
        <v>0</v>
      </c>
      <c r="BE47" s="33">
        <f t="shared" si="3"/>
        <v>0</v>
      </c>
      <c r="BF47" s="33">
        <f t="shared" si="3"/>
        <v>0</v>
      </c>
      <c r="BG47" s="33">
        <f t="shared" si="3"/>
        <v>1.736</v>
      </c>
      <c r="BH47" s="33">
        <f t="shared" si="3"/>
        <v>1.075</v>
      </c>
      <c r="BI47" s="33">
        <f t="shared" si="3"/>
        <v>0.629</v>
      </c>
      <c r="BJ47" s="33">
        <f t="shared" si="3"/>
        <v>1.25</v>
      </c>
      <c r="BK47" s="33">
        <f t="shared" si="3"/>
        <v>0</v>
      </c>
      <c r="BL47" s="33">
        <f t="shared" si="3"/>
        <v>2.3919999999999999</v>
      </c>
      <c r="BM47" s="33">
        <f t="shared" si="3"/>
        <v>0.52888000000000002</v>
      </c>
      <c r="BN47" s="33">
        <f t="shared" si="3"/>
        <v>0.12480000000000001</v>
      </c>
      <c r="BO47" s="33">
        <f t="shared" si="3"/>
        <v>0</v>
      </c>
      <c r="BP47" s="34">
        <f>SUM(D47:BN47)</f>
        <v>128.04692000000003</v>
      </c>
      <c r="BQ47" s="35">
        <f>BP47/$C$21</f>
        <v>128.04692000000003</v>
      </c>
    </row>
    <row r="48" spans="1:69" ht="17.399999999999999">
      <c r="A48" s="31"/>
      <c r="B48" s="32" t="s">
        <v>30</v>
      </c>
      <c r="C48" s="110"/>
      <c r="D48" s="33">
        <f t="shared" ref="D48:BO48" si="4">D32*D45</f>
        <v>6.1812000000000005</v>
      </c>
      <c r="E48" s="33">
        <f t="shared" si="4"/>
        <v>3.04</v>
      </c>
      <c r="F48" s="33">
        <f t="shared" si="4"/>
        <v>3.6119999999999997</v>
      </c>
      <c r="G48" s="33">
        <f t="shared" si="4"/>
        <v>0</v>
      </c>
      <c r="H48" s="33">
        <f t="shared" si="4"/>
        <v>0</v>
      </c>
      <c r="I48" s="33">
        <f t="shared" si="4"/>
        <v>1.3800000000000001</v>
      </c>
      <c r="J48" s="33">
        <f t="shared" si="4"/>
        <v>27.720400000000001</v>
      </c>
      <c r="K48" s="33">
        <f t="shared" si="4"/>
        <v>24.48264</v>
      </c>
      <c r="L48" s="33">
        <f t="shared" si="4"/>
        <v>2.1088999999999998</v>
      </c>
      <c r="M48" s="33">
        <f t="shared" si="4"/>
        <v>0</v>
      </c>
      <c r="N48" s="33">
        <f t="shared" si="4"/>
        <v>0</v>
      </c>
      <c r="O48" s="33">
        <f t="shared" si="4"/>
        <v>0</v>
      </c>
      <c r="P48" s="33">
        <f t="shared" si="4"/>
        <v>0</v>
      </c>
      <c r="Q48" s="33">
        <f t="shared" si="4"/>
        <v>0</v>
      </c>
      <c r="R48" s="33">
        <f t="shared" si="4"/>
        <v>0</v>
      </c>
      <c r="S48" s="33">
        <f>S32*S45</f>
        <v>0</v>
      </c>
      <c r="T48" s="33">
        <f>T32*T45</f>
        <v>0</v>
      </c>
      <c r="U48" s="33">
        <f>U32*U45</f>
        <v>0</v>
      </c>
      <c r="V48" s="33">
        <f>V32*V45</f>
        <v>0</v>
      </c>
      <c r="W48" s="33">
        <f>W32*W45</f>
        <v>0</v>
      </c>
      <c r="X48" s="33">
        <f t="shared" si="4"/>
        <v>0</v>
      </c>
      <c r="Y48" s="33">
        <f t="shared" si="4"/>
        <v>0</v>
      </c>
      <c r="Z48" s="33">
        <f t="shared" si="4"/>
        <v>0</v>
      </c>
      <c r="AA48" s="33">
        <f t="shared" si="4"/>
        <v>0</v>
      </c>
      <c r="AB48" s="33">
        <f t="shared" si="4"/>
        <v>0</v>
      </c>
      <c r="AC48" s="33">
        <f t="shared" si="4"/>
        <v>3.2369999999999997</v>
      </c>
      <c r="AD48" s="33">
        <f t="shared" si="4"/>
        <v>0</v>
      </c>
      <c r="AE48" s="33">
        <f t="shared" si="4"/>
        <v>0</v>
      </c>
      <c r="AF48" s="33">
        <f t="shared" si="4"/>
        <v>0</v>
      </c>
      <c r="AG48" s="33">
        <f t="shared" si="4"/>
        <v>0</v>
      </c>
      <c r="AH48" s="33">
        <f t="shared" si="4"/>
        <v>13.52575</v>
      </c>
      <c r="AI48" s="33">
        <f t="shared" si="4"/>
        <v>0.90400000000000003</v>
      </c>
      <c r="AJ48" s="33">
        <f t="shared" si="4"/>
        <v>2.0825</v>
      </c>
      <c r="AK48" s="33">
        <f t="shared" si="4"/>
        <v>0.48</v>
      </c>
      <c r="AL48" s="33">
        <f t="shared" si="4"/>
        <v>0</v>
      </c>
      <c r="AM48" s="33">
        <f t="shared" si="4"/>
        <v>0</v>
      </c>
      <c r="AN48" s="33">
        <f t="shared" si="4"/>
        <v>0</v>
      </c>
      <c r="AO48" s="33">
        <f t="shared" si="4"/>
        <v>0</v>
      </c>
      <c r="AP48" s="33">
        <f t="shared" si="4"/>
        <v>0</v>
      </c>
      <c r="AQ48" s="33">
        <f t="shared" si="4"/>
        <v>0</v>
      </c>
      <c r="AR48" s="33">
        <f t="shared" si="4"/>
        <v>0</v>
      </c>
      <c r="AS48" s="33">
        <f t="shared" si="4"/>
        <v>2.5434500000000004</v>
      </c>
      <c r="AT48" s="33">
        <f t="shared" si="4"/>
        <v>0</v>
      </c>
      <c r="AU48" s="33">
        <f t="shared" si="4"/>
        <v>0</v>
      </c>
      <c r="AV48" s="33">
        <f t="shared" si="4"/>
        <v>0</v>
      </c>
      <c r="AW48" s="33">
        <f t="shared" si="4"/>
        <v>0</v>
      </c>
      <c r="AX48" s="33">
        <f t="shared" si="4"/>
        <v>0</v>
      </c>
      <c r="AY48" s="33">
        <f t="shared" si="4"/>
        <v>0</v>
      </c>
      <c r="AZ48" s="33">
        <f t="shared" si="4"/>
        <v>2.6133999999999999</v>
      </c>
      <c r="BA48" s="33">
        <f t="shared" si="4"/>
        <v>9.1199999999999992</v>
      </c>
      <c r="BB48" s="33">
        <f t="shared" si="4"/>
        <v>17.28</v>
      </c>
      <c r="BC48" s="33">
        <f t="shared" si="4"/>
        <v>0</v>
      </c>
      <c r="BD48" s="33">
        <f t="shared" si="4"/>
        <v>0</v>
      </c>
      <c r="BE48" s="33">
        <f t="shared" si="4"/>
        <v>0</v>
      </c>
      <c r="BF48" s="33">
        <f t="shared" si="4"/>
        <v>0</v>
      </c>
      <c r="BG48" s="33">
        <f t="shared" si="4"/>
        <v>1.736</v>
      </c>
      <c r="BH48" s="33">
        <f t="shared" si="4"/>
        <v>1.075</v>
      </c>
      <c r="BI48" s="33">
        <f t="shared" si="4"/>
        <v>0.629</v>
      </c>
      <c r="BJ48" s="33">
        <f t="shared" si="4"/>
        <v>1.25</v>
      </c>
      <c r="BK48" s="33">
        <f t="shared" si="4"/>
        <v>0</v>
      </c>
      <c r="BL48" s="33">
        <f t="shared" si="4"/>
        <v>2.3919999999999999</v>
      </c>
      <c r="BM48" s="33">
        <f t="shared" si="4"/>
        <v>0.52888000000000002</v>
      </c>
      <c r="BN48" s="33">
        <f t="shared" si="4"/>
        <v>0.12480000000000001</v>
      </c>
      <c r="BO48" s="33">
        <f t="shared" si="4"/>
        <v>0</v>
      </c>
      <c r="BP48" s="34">
        <f>SUM(D48:BN48)</f>
        <v>128.04692000000003</v>
      </c>
      <c r="BQ48" s="35">
        <f>BP48/$C$9</f>
        <v>128.04692000000003</v>
      </c>
    </row>
    <row r="49" spans="1:69">
      <c r="A49" s="36"/>
      <c r="B49" s="36" t="s">
        <v>31</v>
      </c>
      <c r="D49" s="52">
        <f t="shared" ref="D49:BO49" si="5">D67+D88+D105+D122</f>
        <v>6.1812000000000005</v>
      </c>
      <c r="E49" s="52">
        <f t="shared" si="5"/>
        <v>3.04</v>
      </c>
      <c r="F49" s="52">
        <f t="shared" si="5"/>
        <v>3.6120000000000001</v>
      </c>
      <c r="G49" s="52">
        <f t="shared" si="5"/>
        <v>0.22720000000000001</v>
      </c>
      <c r="H49" s="52">
        <f t="shared" si="5"/>
        <v>0</v>
      </c>
      <c r="I49" s="52">
        <f t="shared" si="5"/>
        <v>1.6559999999999999</v>
      </c>
      <c r="J49" s="52">
        <f t="shared" si="5"/>
        <v>27.720400000000001</v>
      </c>
      <c r="K49" s="52">
        <f t="shared" si="5"/>
        <v>24.48264</v>
      </c>
      <c r="L49" s="52">
        <f t="shared" si="5"/>
        <v>2.1088999999999998</v>
      </c>
      <c r="M49" s="52">
        <f t="shared" si="5"/>
        <v>0</v>
      </c>
      <c r="N49" s="52">
        <f t="shared" si="5"/>
        <v>0</v>
      </c>
      <c r="O49" s="52">
        <f t="shared" si="5"/>
        <v>0</v>
      </c>
      <c r="P49" s="52">
        <f t="shared" si="5"/>
        <v>0</v>
      </c>
      <c r="Q49" s="52">
        <f t="shared" si="5"/>
        <v>0</v>
      </c>
      <c r="R49" s="52">
        <f t="shared" si="5"/>
        <v>0</v>
      </c>
      <c r="S49" s="52">
        <f t="shared" si="5"/>
        <v>0</v>
      </c>
      <c r="T49" s="52">
        <f t="shared" si="5"/>
        <v>0</v>
      </c>
      <c r="U49" s="52">
        <f t="shared" si="5"/>
        <v>0</v>
      </c>
      <c r="V49" s="52">
        <f t="shared" si="5"/>
        <v>0</v>
      </c>
      <c r="W49" s="52">
        <f t="shared" si="5"/>
        <v>0</v>
      </c>
      <c r="X49" s="52">
        <f t="shared" si="5"/>
        <v>0.91999999999999993</v>
      </c>
      <c r="Y49" s="52">
        <f t="shared" si="5"/>
        <v>0</v>
      </c>
      <c r="Z49" s="52">
        <f t="shared" si="5"/>
        <v>0</v>
      </c>
      <c r="AA49" s="52">
        <f t="shared" si="5"/>
        <v>0</v>
      </c>
      <c r="AB49" s="52">
        <f t="shared" si="5"/>
        <v>0</v>
      </c>
      <c r="AC49" s="52">
        <f t="shared" si="5"/>
        <v>3.2369999999999997</v>
      </c>
      <c r="AD49" s="52">
        <f t="shared" si="5"/>
        <v>0</v>
      </c>
      <c r="AE49" s="52">
        <f t="shared" si="5"/>
        <v>0</v>
      </c>
      <c r="AF49" s="52">
        <f t="shared" si="5"/>
        <v>0</v>
      </c>
      <c r="AG49" s="52">
        <f t="shared" si="5"/>
        <v>0</v>
      </c>
      <c r="AH49" s="52">
        <f t="shared" si="5"/>
        <v>13.52575</v>
      </c>
      <c r="AI49" s="52">
        <f t="shared" si="5"/>
        <v>0.90400000000000003</v>
      </c>
      <c r="AJ49" s="52">
        <f t="shared" si="5"/>
        <v>2.0782500000000002</v>
      </c>
      <c r="AK49" s="52">
        <f t="shared" si="5"/>
        <v>0.47018400000000005</v>
      </c>
      <c r="AL49" s="52">
        <f t="shared" si="5"/>
        <v>0</v>
      </c>
      <c r="AM49" s="52">
        <f t="shared" si="5"/>
        <v>0</v>
      </c>
      <c r="AN49" s="52">
        <f t="shared" si="5"/>
        <v>0</v>
      </c>
      <c r="AO49" s="52">
        <f t="shared" si="5"/>
        <v>0</v>
      </c>
      <c r="AP49" s="52">
        <f t="shared" si="5"/>
        <v>0</v>
      </c>
      <c r="AQ49" s="52">
        <f t="shared" si="5"/>
        <v>0</v>
      </c>
      <c r="AR49" s="52">
        <f t="shared" si="5"/>
        <v>0</v>
      </c>
      <c r="AS49" s="52">
        <f t="shared" si="5"/>
        <v>2.5434500000000004</v>
      </c>
      <c r="AT49" s="52">
        <f t="shared" si="5"/>
        <v>0</v>
      </c>
      <c r="AU49" s="52">
        <f t="shared" si="5"/>
        <v>0</v>
      </c>
      <c r="AV49" s="52">
        <f t="shared" si="5"/>
        <v>0</v>
      </c>
      <c r="AW49" s="52">
        <f t="shared" si="5"/>
        <v>0</v>
      </c>
      <c r="AX49" s="52">
        <f t="shared" si="5"/>
        <v>0</v>
      </c>
      <c r="AY49" s="52">
        <f t="shared" si="5"/>
        <v>0</v>
      </c>
      <c r="AZ49" s="52">
        <f t="shared" si="5"/>
        <v>2.6133999999999999</v>
      </c>
      <c r="BA49" s="52">
        <f t="shared" si="5"/>
        <v>9.1199999999999992</v>
      </c>
      <c r="BB49" s="52">
        <f t="shared" si="5"/>
        <v>17.28</v>
      </c>
      <c r="BC49" s="52">
        <f t="shared" si="5"/>
        <v>0</v>
      </c>
      <c r="BD49" s="52">
        <f t="shared" si="5"/>
        <v>0</v>
      </c>
      <c r="BE49" s="52">
        <f t="shared" si="5"/>
        <v>0</v>
      </c>
      <c r="BF49" s="52">
        <f t="shared" si="5"/>
        <v>0</v>
      </c>
      <c r="BG49" s="52">
        <f t="shared" si="5"/>
        <v>1.736</v>
      </c>
      <c r="BH49" s="52">
        <f t="shared" si="5"/>
        <v>1.075</v>
      </c>
      <c r="BI49" s="52">
        <f t="shared" si="5"/>
        <v>0.629</v>
      </c>
      <c r="BJ49" s="52">
        <f t="shared" si="5"/>
        <v>1.25</v>
      </c>
      <c r="BK49" s="52">
        <f t="shared" si="5"/>
        <v>0</v>
      </c>
      <c r="BL49" s="52">
        <f t="shared" si="5"/>
        <v>2.3919999999999999</v>
      </c>
      <c r="BM49" s="52">
        <f t="shared" si="5"/>
        <v>0.52888000000000002</v>
      </c>
      <c r="BN49" s="52">
        <f t="shared" si="5"/>
        <v>0.11856000000000001</v>
      </c>
      <c r="BO49" s="52">
        <f t="shared" si="5"/>
        <v>0</v>
      </c>
    </row>
    <row r="50" spans="1:69">
      <c r="A50" s="36"/>
      <c r="B50" s="36" t="s">
        <v>32</v>
      </c>
      <c r="BG50">
        <v>63</v>
      </c>
      <c r="BH50">
        <f>BH88</f>
        <v>1.075</v>
      </c>
      <c r="BI50">
        <f>BI88</f>
        <v>0.629</v>
      </c>
      <c r="BL50" s="52">
        <f>BL88</f>
        <v>2.3919999999999999</v>
      </c>
      <c r="BM50" s="52">
        <f>BM88+BM105</f>
        <v>0.52888000000000002</v>
      </c>
      <c r="BN50" s="52">
        <f>BN67+BN88+BN122</f>
        <v>0.11440000000000002</v>
      </c>
      <c r="BO50" s="52">
        <f>BO67+BO88+BO122</f>
        <v>0</v>
      </c>
    </row>
    <row r="52" spans="1:69">
      <c r="AH52" s="2"/>
      <c r="BQ52" s="40">
        <f>BQ67+BQ87+BQ105+BQ122</f>
        <v>129.44981399999998</v>
      </c>
    </row>
    <row r="53" spans="1:69">
      <c r="J53" t="s">
        <v>33</v>
      </c>
      <c r="K53" t="s">
        <v>2</v>
      </c>
      <c r="V53" t="s">
        <v>36</v>
      </c>
      <c r="AH53" s="2">
        <v>0</v>
      </c>
    </row>
    <row r="54" spans="1:69" ht="15" customHeight="1">
      <c r="A54" s="89"/>
      <c r="B54" s="4" t="s">
        <v>3</v>
      </c>
      <c r="C54" s="91" t="s">
        <v>4</v>
      </c>
      <c r="D54" s="91" t="str">
        <f t="shared" ref="D54:BO54" si="6">D7</f>
        <v>Хлеб пшеничный</v>
      </c>
      <c r="E54" s="91" t="str">
        <f t="shared" si="6"/>
        <v>Хлеб ржано-пшеничный</v>
      </c>
      <c r="F54" s="91" t="str">
        <f t="shared" si="6"/>
        <v>Сахар</v>
      </c>
      <c r="G54" s="91" t="str">
        <f t="shared" si="6"/>
        <v>Чай</v>
      </c>
      <c r="H54" s="91" t="str">
        <f t="shared" si="6"/>
        <v>Какао</v>
      </c>
      <c r="I54" s="91" t="str">
        <f t="shared" si="6"/>
        <v>Кофейный напиток</v>
      </c>
      <c r="J54" s="91" t="str">
        <f t="shared" si="6"/>
        <v>Молоко 2,5%</v>
      </c>
      <c r="K54" s="91" t="str">
        <f t="shared" si="6"/>
        <v>Масло сливочное</v>
      </c>
      <c r="L54" s="91" t="str">
        <f t="shared" si="6"/>
        <v>Сметана 15%</v>
      </c>
      <c r="M54" s="91" t="str">
        <f t="shared" si="6"/>
        <v>Молоко сухое</v>
      </c>
      <c r="N54" s="91" t="str">
        <f t="shared" si="6"/>
        <v>Снежок 2,5 %</v>
      </c>
      <c r="O54" s="91" t="str">
        <f t="shared" si="6"/>
        <v>Творог 5%</v>
      </c>
      <c r="P54" s="91" t="str">
        <f t="shared" si="6"/>
        <v>Молоко сгущенное</v>
      </c>
      <c r="Q54" s="91" t="str">
        <f t="shared" si="6"/>
        <v xml:space="preserve">Джем Сава </v>
      </c>
      <c r="R54" s="91" t="str">
        <f t="shared" si="6"/>
        <v>Сыр</v>
      </c>
      <c r="S54" s="91" t="str">
        <f t="shared" si="6"/>
        <v>Зеленый горошек</v>
      </c>
      <c r="T54" s="91" t="str">
        <f t="shared" si="6"/>
        <v>Кукуруза консервирован.</v>
      </c>
      <c r="U54" s="91" t="str">
        <f t="shared" si="6"/>
        <v>Консервы рыбные</v>
      </c>
      <c r="V54" s="91" t="str">
        <f t="shared" si="6"/>
        <v>Огурцы консервирован.</v>
      </c>
      <c r="W54" s="91" t="str">
        <f t="shared" si="6"/>
        <v>Огурцы свежие</v>
      </c>
      <c r="X54" s="91" t="str">
        <f t="shared" si="6"/>
        <v>Яйцо</v>
      </c>
      <c r="Y54" s="91" t="str">
        <f t="shared" si="6"/>
        <v>Икра кабачковая</v>
      </c>
      <c r="Z54" s="91" t="str">
        <f t="shared" si="6"/>
        <v>Изюм</v>
      </c>
      <c r="AA54" s="91" t="str">
        <f t="shared" si="6"/>
        <v>Курага</v>
      </c>
      <c r="AB54" s="91" t="str">
        <f t="shared" si="6"/>
        <v>Чернослив</v>
      </c>
      <c r="AC54" s="91" t="str">
        <f t="shared" si="6"/>
        <v>Шиповник</v>
      </c>
      <c r="AD54" s="91" t="str">
        <f t="shared" si="6"/>
        <v>Сухофрукты</v>
      </c>
      <c r="AE54" s="91" t="str">
        <f t="shared" si="6"/>
        <v>Ягода свежемороженная</v>
      </c>
      <c r="AF54" s="91" t="str">
        <f t="shared" si="6"/>
        <v>Лимон</v>
      </c>
      <c r="AG54" s="91" t="str">
        <f t="shared" si="6"/>
        <v>Кисель</v>
      </c>
      <c r="AH54" s="91" t="str">
        <f t="shared" si="6"/>
        <v xml:space="preserve">Сок </v>
      </c>
      <c r="AI54" s="91" t="str">
        <f t="shared" si="6"/>
        <v>Макаронные изделия</v>
      </c>
      <c r="AJ54" s="91" t="str">
        <f t="shared" si="6"/>
        <v>Мука</v>
      </c>
      <c r="AK54" s="91" t="str">
        <f t="shared" si="6"/>
        <v>Дрожжи</v>
      </c>
      <c r="AL54" s="91" t="str">
        <f t="shared" si="6"/>
        <v>Печенье</v>
      </c>
      <c r="AM54" s="91" t="str">
        <f t="shared" si="6"/>
        <v>Пряники</v>
      </c>
      <c r="AN54" s="91" t="str">
        <f t="shared" si="6"/>
        <v>Вафли</v>
      </c>
      <c r="AO54" s="91" t="str">
        <f t="shared" si="6"/>
        <v>Конфеты</v>
      </c>
      <c r="AP54" s="91" t="str">
        <f t="shared" si="6"/>
        <v>Повидло Сава</v>
      </c>
      <c r="AQ54" s="91" t="str">
        <f t="shared" si="6"/>
        <v>Крупа геркулес</v>
      </c>
      <c r="AR54" s="91" t="str">
        <f t="shared" si="6"/>
        <v>Крупа горох</v>
      </c>
      <c r="AS54" s="91" t="str">
        <f t="shared" si="6"/>
        <v>Крупа гречневая</v>
      </c>
      <c r="AT54" s="91" t="str">
        <f t="shared" si="6"/>
        <v>Крупа кукурузная</v>
      </c>
      <c r="AU54" s="91" t="str">
        <f t="shared" si="6"/>
        <v>Крупа манная</v>
      </c>
      <c r="AV54" s="91" t="str">
        <f t="shared" si="6"/>
        <v>Крупа перловая</v>
      </c>
      <c r="AW54" s="91" t="str">
        <f t="shared" si="6"/>
        <v>Крупа пшеничная</v>
      </c>
      <c r="AX54" s="91" t="str">
        <f t="shared" si="6"/>
        <v>Крупа пшено</v>
      </c>
      <c r="AY54" s="91" t="str">
        <f t="shared" si="6"/>
        <v>Крупа ячневая</v>
      </c>
      <c r="AZ54" s="91" t="str">
        <f t="shared" si="6"/>
        <v>Рис</v>
      </c>
      <c r="BA54" s="91" t="str">
        <f t="shared" si="6"/>
        <v>Цыпленок бройлер</v>
      </c>
      <c r="BB54" s="91" t="str">
        <f t="shared" si="6"/>
        <v>Филе куриное</v>
      </c>
      <c r="BC54" s="91" t="str">
        <f t="shared" si="6"/>
        <v>Фарш говяжий</v>
      </c>
      <c r="BD54" s="91" t="str">
        <f t="shared" si="6"/>
        <v>Печень куриная</v>
      </c>
      <c r="BE54" s="91" t="str">
        <f t="shared" si="6"/>
        <v>Филе минтая</v>
      </c>
      <c r="BF54" s="91" t="str">
        <f t="shared" si="6"/>
        <v>Филе сельди слабосол.</v>
      </c>
      <c r="BG54" s="91" t="str">
        <f t="shared" si="6"/>
        <v>Картофель</v>
      </c>
      <c r="BH54" s="91" t="str">
        <f t="shared" si="6"/>
        <v>Морковь</v>
      </c>
      <c r="BI54" s="91" t="str">
        <f t="shared" si="6"/>
        <v>Лук</v>
      </c>
      <c r="BJ54" s="91" t="str">
        <f t="shared" si="6"/>
        <v>Капуста</v>
      </c>
      <c r="BK54" s="91" t="str">
        <f t="shared" si="6"/>
        <v>Свекла</v>
      </c>
      <c r="BL54" s="91" t="str">
        <f t="shared" si="6"/>
        <v>Томатная паста</v>
      </c>
      <c r="BM54" s="91" t="str">
        <f t="shared" si="6"/>
        <v>Масло растительное</v>
      </c>
      <c r="BN54" s="91" t="str">
        <f t="shared" si="6"/>
        <v>Соль</v>
      </c>
      <c r="BO54" s="91" t="str">
        <f t="shared" si="6"/>
        <v>Аскорбиновая кислота</v>
      </c>
      <c r="BP54" s="111" t="s">
        <v>5</v>
      </c>
      <c r="BQ54" s="111" t="s">
        <v>6</v>
      </c>
    </row>
    <row r="55" spans="1:69" ht="36" customHeight="1">
      <c r="A55" s="90"/>
      <c r="B55" s="5" t="s">
        <v>7</v>
      </c>
      <c r="C55" s="92"/>
      <c r="D55" s="92"/>
      <c r="E55" s="92"/>
      <c r="F55" s="92"/>
      <c r="G55" s="92"/>
      <c r="H55" s="92"/>
      <c r="I55" s="92"/>
      <c r="J55" s="92"/>
      <c r="K55" s="92"/>
      <c r="L55" s="92"/>
      <c r="M55" s="92"/>
      <c r="N55" s="92"/>
      <c r="O55" s="92"/>
      <c r="P55" s="92"/>
      <c r="Q55" s="92"/>
      <c r="R55" s="92"/>
      <c r="S55" s="92"/>
      <c r="T55" s="92"/>
      <c r="U55" s="92"/>
      <c r="V55" s="92"/>
      <c r="W55" s="92"/>
      <c r="X55" s="92"/>
      <c r="Y55" s="92"/>
      <c r="Z55" s="92"/>
      <c r="AA55" s="92"/>
      <c r="AB55" s="92"/>
      <c r="AC55" s="92"/>
      <c r="AD55" s="92"/>
      <c r="AE55" s="92"/>
      <c r="AF55" s="92"/>
      <c r="AG55" s="92"/>
      <c r="AH55" s="92"/>
      <c r="AI55" s="92"/>
      <c r="AJ55" s="92"/>
      <c r="AK55" s="92"/>
      <c r="AL55" s="92"/>
      <c r="AM55" s="92"/>
      <c r="AN55" s="92"/>
      <c r="AO55" s="92"/>
      <c r="AP55" s="92"/>
      <c r="AQ55" s="92"/>
      <c r="AR55" s="92"/>
      <c r="AS55" s="92"/>
      <c r="AT55" s="92"/>
      <c r="AU55" s="92"/>
      <c r="AV55" s="92"/>
      <c r="AW55" s="92"/>
      <c r="AX55" s="92"/>
      <c r="AY55" s="92"/>
      <c r="AZ55" s="92"/>
      <c r="BA55" s="92"/>
      <c r="BB55" s="92"/>
      <c r="BC55" s="92"/>
      <c r="BD55" s="92"/>
      <c r="BE55" s="92"/>
      <c r="BF55" s="92"/>
      <c r="BG55" s="92"/>
      <c r="BH55" s="92"/>
      <c r="BI55" s="92"/>
      <c r="BJ55" s="92"/>
      <c r="BK55" s="92"/>
      <c r="BL55" s="92"/>
      <c r="BM55" s="92"/>
      <c r="BN55" s="92"/>
      <c r="BO55" s="92"/>
      <c r="BP55" s="112"/>
      <c r="BQ55" s="112"/>
    </row>
    <row r="56" spans="1:69" ht="15" customHeight="1">
      <c r="A56" s="106" t="s">
        <v>8</v>
      </c>
      <c r="B56" s="6" t="s">
        <v>9</v>
      </c>
      <c r="C56" s="84">
        <f>$F$6</f>
        <v>1</v>
      </c>
      <c r="D56" s="6">
        <f t="shared" ref="D56:BO59" si="7">D9</f>
        <v>0</v>
      </c>
      <c r="E56" s="6">
        <f t="shared" si="7"/>
        <v>0</v>
      </c>
      <c r="F56" s="6">
        <f t="shared" si="7"/>
        <v>4.0000000000000001E-3</v>
      </c>
      <c r="G56" s="6">
        <f t="shared" si="7"/>
        <v>0</v>
      </c>
      <c r="H56" s="6">
        <f t="shared" si="7"/>
        <v>0</v>
      </c>
      <c r="I56" s="6">
        <f t="shared" si="7"/>
        <v>0</v>
      </c>
      <c r="J56" s="6">
        <f t="shared" si="7"/>
        <v>0.127</v>
      </c>
      <c r="K56" s="6">
        <f t="shared" si="7"/>
        <v>3.0000000000000001E-3</v>
      </c>
      <c r="L56" s="6">
        <f t="shared" si="7"/>
        <v>0</v>
      </c>
      <c r="M56" s="6">
        <f t="shared" si="7"/>
        <v>0</v>
      </c>
      <c r="N56" s="6">
        <f t="shared" si="7"/>
        <v>0</v>
      </c>
      <c r="O56" s="6">
        <f t="shared" si="7"/>
        <v>0</v>
      </c>
      <c r="P56" s="6">
        <f t="shared" si="7"/>
        <v>0</v>
      </c>
      <c r="Q56" s="6">
        <f t="shared" si="7"/>
        <v>0</v>
      </c>
      <c r="R56" s="6">
        <f t="shared" si="7"/>
        <v>0</v>
      </c>
      <c r="S56" s="6">
        <f t="shared" si="7"/>
        <v>0</v>
      </c>
      <c r="T56" s="6">
        <f t="shared" si="7"/>
        <v>0</v>
      </c>
      <c r="U56" s="6">
        <f t="shared" si="7"/>
        <v>0</v>
      </c>
      <c r="V56" s="6">
        <f t="shared" si="7"/>
        <v>0</v>
      </c>
      <c r="W56" s="6">
        <f t="shared" si="7"/>
        <v>0</v>
      </c>
      <c r="X56" s="6">
        <f t="shared" si="7"/>
        <v>0</v>
      </c>
      <c r="Y56" s="6">
        <f t="shared" si="7"/>
        <v>0</v>
      </c>
      <c r="Z56" s="6">
        <f t="shared" si="7"/>
        <v>0</v>
      </c>
      <c r="AA56" s="6">
        <f t="shared" si="7"/>
        <v>0</v>
      </c>
      <c r="AB56" s="6">
        <f t="shared" si="7"/>
        <v>0</v>
      </c>
      <c r="AC56" s="6">
        <f t="shared" si="7"/>
        <v>0</v>
      </c>
      <c r="AD56" s="6">
        <f t="shared" si="7"/>
        <v>0</v>
      </c>
      <c r="AE56" s="6">
        <f t="shared" si="7"/>
        <v>0</v>
      </c>
      <c r="AF56" s="6">
        <f t="shared" si="7"/>
        <v>0</v>
      </c>
      <c r="AG56" s="6">
        <f t="shared" si="7"/>
        <v>0</v>
      </c>
      <c r="AH56" s="6">
        <f t="shared" si="7"/>
        <v>0</v>
      </c>
      <c r="AI56" s="6">
        <f t="shared" si="7"/>
        <v>0</v>
      </c>
      <c r="AJ56" s="6">
        <f t="shared" si="7"/>
        <v>0</v>
      </c>
      <c r="AK56" s="6">
        <f t="shared" si="7"/>
        <v>0</v>
      </c>
      <c r="AL56" s="6">
        <f t="shared" si="7"/>
        <v>0</v>
      </c>
      <c r="AM56" s="6">
        <f t="shared" si="7"/>
        <v>0</v>
      </c>
      <c r="AN56" s="6">
        <f t="shared" si="7"/>
        <v>0</v>
      </c>
      <c r="AO56" s="6">
        <f t="shared" si="7"/>
        <v>0</v>
      </c>
      <c r="AP56" s="6">
        <f t="shared" si="7"/>
        <v>0</v>
      </c>
      <c r="AQ56" s="6">
        <f t="shared" si="7"/>
        <v>0</v>
      </c>
      <c r="AR56" s="6">
        <f t="shared" si="7"/>
        <v>0</v>
      </c>
      <c r="AS56" s="6">
        <f t="shared" si="7"/>
        <v>0</v>
      </c>
      <c r="AT56" s="6">
        <f t="shared" si="7"/>
        <v>0</v>
      </c>
      <c r="AU56" s="6">
        <f t="shared" si="7"/>
        <v>0</v>
      </c>
      <c r="AV56" s="6">
        <f t="shared" si="7"/>
        <v>0</v>
      </c>
      <c r="AW56" s="6">
        <f t="shared" si="7"/>
        <v>0</v>
      </c>
      <c r="AX56" s="6">
        <f t="shared" si="7"/>
        <v>0</v>
      </c>
      <c r="AY56" s="6">
        <f t="shared" si="7"/>
        <v>0</v>
      </c>
      <c r="AZ56" s="6">
        <f t="shared" si="7"/>
        <v>0.02</v>
      </c>
      <c r="BA56" s="6">
        <f t="shared" si="7"/>
        <v>0</v>
      </c>
      <c r="BB56" s="6">
        <f t="shared" si="7"/>
        <v>0</v>
      </c>
      <c r="BC56" s="6">
        <f t="shared" si="7"/>
        <v>0</v>
      </c>
      <c r="BD56" s="6">
        <f t="shared" si="7"/>
        <v>0</v>
      </c>
      <c r="BE56" s="6">
        <f t="shared" si="7"/>
        <v>0</v>
      </c>
      <c r="BF56" s="6">
        <f t="shared" si="7"/>
        <v>0</v>
      </c>
      <c r="BG56" s="6">
        <f t="shared" si="7"/>
        <v>0</v>
      </c>
      <c r="BH56" s="6">
        <f t="shared" si="7"/>
        <v>0</v>
      </c>
      <c r="BI56" s="6">
        <f t="shared" si="7"/>
        <v>0</v>
      </c>
      <c r="BJ56" s="6">
        <f t="shared" si="7"/>
        <v>0</v>
      </c>
      <c r="BK56" s="6">
        <f t="shared" si="7"/>
        <v>0</v>
      </c>
      <c r="BL56" s="6">
        <f t="shared" si="7"/>
        <v>0</v>
      </c>
      <c r="BM56" s="6">
        <f t="shared" si="7"/>
        <v>0</v>
      </c>
      <c r="BN56" s="6">
        <f t="shared" si="7"/>
        <v>5.0000000000000001E-4</v>
      </c>
      <c r="BO56" s="6">
        <f t="shared" si="7"/>
        <v>0</v>
      </c>
    </row>
    <row r="57" spans="1:69" ht="15" customHeight="1">
      <c r="A57" s="93"/>
      <c r="B57" s="8" t="s">
        <v>37</v>
      </c>
      <c r="C57" s="85"/>
      <c r="D57" s="6">
        <f t="shared" si="7"/>
        <v>3.3000000000000002E-2</v>
      </c>
      <c r="E57" s="6">
        <f t="shared" si="7"/>
        <v>0</v>
      </c>
      <c r="F57" s="6">
        <f t="shared" si="7"/>
        <v>0</v>
      </c>
      <c r="G57" s="6">
        <f t="shared" si="7"/>
        <v>0</v>
      </c>
      <c r="H57" s="6">
        <f t="shared" si="7"/>
        <v>0</v>
      </c>
      <c r="I57" s="6">
        <f t="shared" si="7"/>
        <v>0</v>
      </c>
      <c r="J57" s="6">
        <f t="shared" si="7"/>
        <v>0</v>
      </c>
      <c r="K57" s="6">
        <f t="shared" si="7"/>
        <v>5.0000000000000001E-3</v>
      </c>
      <c r="L57" s="6">
        <f t="shared" si="7"/>
        <v>0</v>
      </c>
      <c r="M57" s="6">
        <f t="shared" si="7"/>
        <v>0</v>
      </c>
      <c r="N57" s="6">
        <f t="shared" si="7"/>
        <v>0</v>
      </c>
      <c r="O57" s="6">
        <f t="shared" si="7"/>
        <v>0</v>
      </c>
      <c r="P57" s="6">
        <f t="shared" si="7"/>
        <v>0</v>
      </c>
      <c r="Q57" s="6">
        <f t="shared" si="7"/>
        <v>0</v>
      </c>
      <c r="R57" s="6">
        <f t="shared" si="7"/>
        <v>0</v>
      </c>
      <c r="S57" s="6">
        <f t="shared" si="7"/>
        <v>0</v>
      </c>
      <c r="T57" s="6">
        <f t="shared" si="7"/>
        <v>0</v>
      </c>
      <c r="U57" s="6">
        <f t="shared" si="7"/>
        <v>0</v>
      </c>
      <c r="V57" s="6">
        <f t="shared" si="7"/>
        <v>0</v>
      </c>
      <c r="W57" s="6">
        <f t="shared" si="7"/>
        <v>0</v>
      </c>
      <c r="X57" s="6">
        <f t="shared" si="7"/>
        <v>0</v>
      </c>
      <c r="Y57" s="6">
        <f t="shared" si="7"/>
        <v>0</v>
      </c>
      <c r="Z57" s="6">
        <f t="shared" si="7"/>
        <v>0</v>
      </c>
      <c r="AA57" s="6">
        <f t="shared" si="7"/>
        <v>0</v>
      </c>
      <c r="AB57" s="6">
        <f t="shared" si="7"/>
        <v>0</v>
      </c>
      <c r="AC57" s="6">
        <f t="shared" si="7"/>
        <v>0</v>
      </c>
      <c r="AD57" s="6">
        <f t="shared" si="7"/>
        <v>0</v>
      </c>
      <c r="AE57" s="6">
        <f t="shared" si="7"/>
        <v>0</v>
      </c>
      <c r="AF57" s="6">
        <f t="shared" si="7"/>
        <v>0</v>
      </c>
      <c r="AG57" s="6">
        <f t="shared" si="7"/>
        <v>0</v>
      </c>
      <c r="AH57" s="6">
        <f t="shared" si="7"/>
        <v>0</v>
      </c>
      <c r="AI57" s="6">
        <f t="shared" si="7"/>
        <v>0</v>
      </c>
      <c r="AJ57" s="6">
        <f t="shared" si="7"/>
        <v>0</v>
      </c>
      <c r="AK57" s="6">
        <f t="shared" si="7"/>
        <v>0</v>
      </c>
      <c r="AL57" s="6">
        <f t="shared" si="7"/>
        <v>0</v>
      </c>
      <c r="AM57" s="6">
        <f t="shared" si="7"/>
        <v>0</v>
      </c>
      <c r="AN57" s="6">
        <f t="shared" si="7"/>
        <v>0</v>
      </c>
      <c r="AO57" s="6">
        <f t="shared" si="7"/>
        <v>0</v>
      </c>
      <c r="AP57" s="6">
        <f t="shared" si="7"/>
        <v>0</v>
      </c>
      <c r="AQ57" s="6">
        <f t="shared" si="7"/>
        <v>0</v>
      </c>
      <c r="AR57" s="6">
        <f t="shared" si="7"/>
        <v>0</v>
      </c>
      <c r="AS57" s="6">
        <f t="shared" si="7"/>
        <v>0</v>
      </c>
      <c r="AT57" s="6">
        <f t="shared" si="7"/>
        <v>0</v>
      </c>
      <c r="AU57" s="6">
        <f t="shared" si="7"/>
        <v>0</v>
      </c>
      <c r="AV57" s="6">
        <f t="shared" si="7"/>
        <v>0</v>
      </c>
      <c r="AW57" s="6">
        <f t="shared" si="7"/>
        <v>0</v>
      </c>
      <c r="AX57" s="6">
        <f t="shared" si="7"/>
        <v>0</v>
      </c>
      <c r="AY57" s="6">
        <f t="shared" si="7"/>
        <v>0</v>
      </c>
      <c r="AZ57" s="6">
        <f t="shared" si="7"/>
        <v>0</v>
      </c>
      <c r="BA57" s="6">
        <f t="shared" si="7"/>
        <v>0</v>
      </c>
      <c r="BB57" s="6">
        <f t="shared" si="7"/>
        <v>0</v>
      </c>
      <c r="BC57" s="6">
        <f t="shared" si="7"/>
        <v>0</v>
      </c>
      <c r="BD57" s="6">
        <f t="shared" si="7"/>
        <v>0</v>
      </c>
      <c r="BE57" s="6">
        <f t="shared" si="7"/>
        <v>0</v>
      </c>
      <c r="BF57" s="6">
        <f t="shared" si="7"/>
        <v>0</v>
      </c>
      <c r="BG57" s="6">
        <f t="shared" si="7"/>
        <v>0</v>
      </c>
      <c r="BH57" s="6">
        <f t="shared" si="7"/>
        <v>0</v>
      </c>
      <c r="BI57" s="6">
        <f t="shared" si="7"/>
        <v>0</v>
      </c>
      <c r="BJ57" s="6">
        <f t="shared" si="7"/>
        <v>0</v>
      </c>
      <c r="BK57" s="6">
        <f t="shared" si="7"/>
        <v>0</v>
      </c>
      <c r="BL57" s="6">
        <f t="shared" si="7"/>
        <v>0</v>
      </c>
      <c r="BM57" s="6">
        <f t="shared" si="7"/>
        <v>0</v>
      </c>
      <c r="BN57" s="6">
        <f t="shared" si="7"/>
        <v>0</v>
      </c>
      <c r="BO57" s="6">
        <f t="shared" si="7"/>
        <v>0</v>
      </c>
    </row>
    <row r="58" spans="1:69" ht="15" customHeight="1">
      <c r="A58" s="93"/>
      <c r="B58" s="6" t="s">
        <v>10</v>
      </c>
      <c r="C58" s="85"/>
      <c r="D58" s="6">
        <f t="shared" si="7"/>
        <v>0</v>
      </c>
      <c r="E58" s="6">
        <f t="shared" si="7"/>
        <v>0</v>
      </c>
      <c r="F58" s="6">
        <f t="shared" si="7"/>
        <v>0.01</v>
      </c>
      <c r="G58" s="6">
        <f t="shared" si="7"/>
        <v>0</v>
      </c>
      <c r="H58" s="6">
        <f t="shared" si="7"/>
        <v>0</v>
      </c>
      <c r="I58" s="6">
        <f t="shared" si="7"/>
        <v>2.3999999999999998E-3</v>
      </c>
      <c r="J58" s="6">
        <f t="shared" si="7"/>
        <v>7.4999999999999997E-2</v>
      </c>
      <c r="K58" s="6">
        <f t="shared" si="7"/>
        <v>0</v>
      </c>
      <c r="L58" s="6">
        <f t="shared" si="7"/>
        <v>0</v>
      </c>
      <c r="M58" s="6">
        <f t="shared" si="7"/>
        <v>0</v>
      </c>
      <c r="N58" s="6">
        <f t="shared" si="7"/>
        <v>0</v>
      </c>
      <c r="O58" s="6">
        <f t="shared" si="7"/>
        <v>0</v>
      </c>
      <c r="P58" s="6">
        <f t="shared" si="7"/>
        <v>0</v>
      </c>
      <c r="Q58" s="6">
        <f t="shared" si="7"/>
        <v>0</v>
      </c>
      <c r="R58" s="6">
        <f t="shared" si="7"/>
        <v>0</v>
      </c>
      <c r="S58" s="6">
        <f t="shared" si="7"/>
        <v>0</v>
      </c>
      <c r="T58" s="6">
        <f t="shared" si="7"/>
        <v>0</v>
      </c>
      <c r="U58" s="6">
        <f t="shared" si="7"/>
        <v>0</v>
      </c>
      <c r="V58" s="6">
        <f t="shared" si="7"/>
        <v>0</v>
      </c>
      <c r="W58" s="6">
        <f t="shared" si="7"/>
        <v>0</v>
      </c>
      <c r="X58" s="6">
        <f t="shared" si="7"/>
        <v>0</v>
      </c>
      <c r="Y58" s="6">
        <f t="shared" si="7"/>
        <v>0</v>
      </c>
      <c r="Z58" s="6">
        <f t="shared" si="7"/>
        <v>0</v>
      </c>
      <c r="AA58" s="6">
        <f t="shared" si="7"/>
        <v>0</v>
      </c>
      <c r="AB58" s="6">
        <f t="shared" si="7"/>
        <v>0</v>
      </c>
      <c r="AC58" s="6">
        <f t="shared" si="7"/>
        <v>0</v>
      </c>
      <c r="AD58" s="6">
        <f t="shared" si="7"/>
        <v>0</v>
      </c>
      <c r="AE58" s="6">
        <f t="shared" si="7"/>
        <v>0</v>
      </c>
      <c r="AF58" s="6">
        <f t="shared" si="7"/>
        <v>0</v>
      </c>
      <c r="AG58" s="6">
        <f t="shared" si="7"/>
        <v>0</v>
      </c>
      <c r="AH58" s="6">
        <f t="shared" si="7"/>
        <v>0</v>
      </c>
      <c r="AI58" s="6">
        <f t="shared" si="7"/>
        <v>0</v>
      </c>
      <c r="AJ58" s="6">
        <f t="shared" si="7"/>
        <v>0</v>
      </c>
      <c r="AK58" s="6">
        <f t="shared" si="7"/>
        <v>0</v>
      </c>
      <c r="AL58" s="6">
        <f t="shared" si="7"/>
        <v>0</v>
      </c>
      <c r="AM58" s="6">
        <f t="shared" si="7"/>
        <v>0</v>
      </c>
      <c r="AN58" s="6">
        <f t="shared" si="7"/>
        <v>0</v>
      </c>
      <c r="AO58" s="6">
        <f t="shared" si="7"/>
        <v>0</v>
      </c>
      <c r="AP58" s="6">
        <f t="shared" si="7"/>
        <v>0</v>
      </c>
      <c r="AQ58" s="6">
        <f t="shared" si="7"/>
        <v>0</v>
      </c>
      <c r="AR58" s="6">
        <f t="shared" si="7"/>
        <v>0</v>
      </c>
      <c r="AS58" s="6">
        <f t="shared" si="7"/>
        <v>0</v>
      </c>
      <c r="AT58" s="6">
        <f t="shared" si="7"/>
        <v>0</v>
      </c>
      <c r="AU58" s="6">
        <f t="shared" si="7"/>
        <v>0</v>
      </c>
      <c r="AV58" s="6">
        <f t="shared" si="7"/>
        <v>0</v>
      </c>
      <c r="AW58" s="6">
        <f t="shared" si="7"/>
        <v>0</v>
      </c>
      <c r="AX58" s="6">
        <f t="shared" si="7"/>
        <v>0</v>
      </c>
      <c r="AY58" s="6">
        <f t="shared" si="7"/>
        <v>0</v>
      </c>
      <c r="AZ58" s="6">
        <f t="shared" si="7"/>
        <v>0</v>
      </c>
      <c r="BA58" s="6">
        <f t="shared" si="7"/>
        <v>0</v>
      </c>
      <c r="BB58" s="6">
        <f t="shared" si="7"/>
        <v>0</v>
      </c>
      <c r="BC58" s="6">
        <f t="shared" si="7"/>
        <v>0</v>
      </c>
      <c r="BD58" s="6">
        <f t="shared" si="7"/>
        <v>0</v>
      </c>
      <c r="BE58" s="6">
        <f t="shared" si="7"/>
        <v>0</v>
      </c>
      <c r="BF58" s="6">
        <f t="shared" si="7"/>
        <v>0</v>
      </c>
      <c r="BG58" s="6">
        <f t="shared" si="7"/>
        <v>0</v>
      </c>
      <c r="BH58" s="6">
        <f t="shared" si="7"/>
        <v>0</v>
      </c>
      <c r="BI58" s="6">
        <f t="shared" si="7"/>
        <v>0</v>
      </c>
      <c r="BJ58" s="6">
        <f t="shared" si="7"/>
        <v>0</v>
      </c>
      <c r="BK58" s="6">
        <f t="shared" si="7"/>
        <v>0</v>
      </c>
      <c r="BL58" s="6">
        <f t="shared" si="7"/>
        <v>0</v>
      </c>
      <c r="BM58" s="6">
        <f t="shared" si="7"/>
        <v>0</v>
      </c>
      <c r="BN58" s="6">
        <f t="shared" si="7"/>
        <v>0</v>
      </c>
      <c r="BO58" s="6">
        <f t="shared" si="7"/>
        <v>0</v>
      </c>
    </row>
    <row r="59" spans="1:69">
      <c r="A59" s="93"/>
      <c r="B59" s="6"/>
      <c r="C59" s="85"/>
      <c r="D59" s="6">
        <f t="shared" si="7"/>
        <v>0</v>
      </c>
      <c r="E59" s="6">
        <f t="shared" si="7"/>
        <v>0</v>
      </c>
      <c r="F59" s="6">
        <f t="shared" si="7"/>
        <v>0</v>
      </c>
      <c r="G59" s="6">
        <f t="shared" si="7"/>
        <v>0</v>
      </c>
      <c r="H59" s="6">
        <f t="shared" si="7"/>
        <v>0</v>
      </c>
      <c r="I59" s="6">
        <f t="shared" si="7"/>
        <v>0</v>
      </c>
      <c r="J59" s="6">
        <f t="shared" si="7"/>
        <v>0</v>
      </c>
      <c r="K59" s="6">
        <f t="shared" si="7"/>
        <v>0</v>
      </c>
      <c r="L59" s="6">
        <f t="shared" si="7"/>
        <v>0</v>
      </c>
      <c r="M59" s="6">
        <f t="shared" si="7"/>
        <v>0</v>
      </c>
      <c r="N59" s="6">
        <f t="shared" si="7"/>
        <v>0</v>
      </c>
      <c r="O59" s="6">
        <f t="shared" si="7"/>
        <v>0</v>
      </c>
      <c r="P59" s="6">
        <f t="shared" si="7"/>
        <v>0</v>
      </c>
      <c r="Q59" s="6">
        <f t="shared" si="7"/>
        <v>0</v>
      </c>
      <c r="R59" s="6">
        <f t="shared" si="7"/>
        <v>0</v>
      </c>
      <c r="S59" s="6">
        <f t="shared" si="7"/>
        <v>0</v>
      </c>
      <c r="T59" s="6">
        <f t="shared" si="7"/>
        <v>0</v>
      </c>
      <c r="U59" s="6">
        <f t="shared" si="7"/>
        <v>0</v>
      </c>
      <c r="V59" s="6">
        <f t="shared" si="7"/>
        <v>0</v>
      </c>
      <c r="W59" s="6">
        <f t="shared" si="7"/>
        <v>0</v>
      </c>
      <c r="X59" s="6">
        <f t="shared" si="7"/>
        <v>0</v>
      </c>
      <c r="Y59" s="6">
        <f t="shared" si="7"/>
        <v>0</v>
      </c>
      <c r="Z59" s="6">
        <f t="shared" si="7"/>
        <v>0</v>
      </c>
      <c r="AA59" s="6">
        <f t="shared" si="7"/>
        <v>0</v>
      </c>
      <c r="AB59" s="6">
        <f t="shared" si="7"/>
        <v>0</v>
      </c>
      <c r="AC59" s="6">
        <f t="shared" si="7"/>
        <v>0</v>
      </c>
      <c r="AD59" s="6">
        <f t="shared" si="7"/>
        <v>0</v>
      </c>
      <c r="AE59" s="6">
        <f t="shared" si="7"/>
        <v>0</v>
      </c>
      <c r="AF59" s="6">
        <f t="shared" si="7"/>
        <v>0</v>
      </c>
      <c r="AG59" s="6">
        <f t="shared" si="7"/>
        <v>0</v>
      </c>
      <c r="AH59" s="6">
        <f t="shared" si="7"/>
        <v>0</v>
      </c>
      <c r="AI59" s="6">
        <f t="shared" si="7"/>
        <v>0</v>
      </c>
      <c r="AJ59" s="6">
        <f t="shared" si="7"/>
        <v>0</v>
      </c>
      <c r="AK59" s="6">
        <f t="shared" si="7"/>
        <v>0</v>
      </c>
      <c r="AL59" s="6">
        <f t="shared" si="7"/>
        <v>0</v>
      </c>
      <c r="AM59" s="6">
        <f t="shared" si="7"/>
        <v>0</v>
      </c>
      <c r="AN59" s="6">
        <f t="shared" si="7"/>
        <v>0</v>
      </c>
      <c r="AO59" s="6">
        <f t="shared" si="7"/>
        <v>0</v>
      </c>
      <c r="AP59" s="6">
        <f t="shared" si="7"/>
        <v>0</v>
      </c>
      <c r="AQ59" s="6">
        <f t="shared" si="7"/>
        <v>0</v>
      </c>
      <c r="AR59" s="6">
        <f t="shared" si="7"/>
        <v>0</v>
      </c>
      <c r="AS59" s="6">
        <f t="shared" si="7"/>
        <v>0</v>
      </c>
      <c r="AT59" s="6">
        <f t="shared" si="7"/>
        <v>0</v>
      </c>
      <c r="AU59" s="6">
        <f t="shared" si="7"/>
        <v>0</v>
      </c>
      <c r="AV59" s="6">
        <f t="shared" si="7"/>
        <v>0</v>
      </c>
      <c r="AW59" s="6">
        <f t="shared" si="7"/>
        <v>0</v>
      </c>
      <c r="AX59" s="6">
        <f t="shared" si="7"/>
        <v>0</v>
      </c>
      <c r="AY59" s="6">
        <f t="shared" si="7"/>
        <v>0</v>
      </c>
      <c r="AZ59" s="6">
        <f t="shared" si="7"/>
        <v>0</v>
      </c>
      <c r="BA59" s="6">
        <f t="shared" si="7"/>
        <v>0</v>
      </c>
      <c r="BB59" s="6">
        <f t="shared" si="7"/>
        <v>0</v>
      </c>
      <c r="BC59" s="6">
        <f t="shared" si="7"/>
        <v>0</v>
      </c>
      <c r="BD59" s="6">
        <f t="shared" si="7"/>
        <v>0</v>
      </c>
      <c r="BE59" s="6">
        <f t="shared" si="7"/>
        <v>0</v>
      </c>
      <c r="BF59" s="6">
        <f t="shared" si="7"/>
        <v>0</v>
      </c>
      <c r="BG59" s="6">
        <f t="shared" si="7"/>
        <v>0</v>
      </c>
      <c r="BH59" s="6">
        <f t="shared" si="7"/>
        <v>0</v>
      </c>
      <c r="BI59" s="6">
        <f t="shared" si="7"/>
        <v>0</v>
      </c>
      <c r="BJ59" s="6">
        <f t="shared" si="7"/>
        <v>0</v>
      </c>
      <c r="BK59" s="6">
        <f t="shared" si="7"/>
        <v>0</v>
      </c>
      <c r="BL59" s="6">
        <f t="shared" si="7"/>
        <v>0</v>
      </c>
      <c r="BM59" s="6">
        <f t="shared" si="7"/>
        <v>0</v>
      </c>
      <c r="BN59" s="6">
        <f t="shared" si="7"/>
        <v>0</v>
      </c>
      <c r="BO59" s="6">
        <f t="shared" ref="BO59:BO60" si="8">BO12</f>
        <v>0</v>
      </c>
    </row>
    <row r="60" spans="1:69">
      <c r="A60" s="94"/>
      <c r="B60" s="6"/>
      <c r="C60" s="86"/>
      <c r="D60" s="6">
        <f t="shared" ref="D60:BN60" si="9">D13</f>
        <v>0</v>
      </c>
      <c r="E60" s="6">
        <f t="shared" si="9"/>
        <v>0</v>
      </c>
      <c r="F60" s="6">
        <f t="shared" si="9"/>
        <v>0</v>
      </c>
      <c r="G60" s="6">
        <f t="shared" si="9"/>
        <v>0</v>
      </c>
      <c r="H60" s="6">
        <f t="shared" si="9"/>
        <v>0</v>
      </c>
      <c r="I60" s="6">
        <f t="shared" si="9"/>
        <v>0</v>
      </c>
      <c r="J60" s="6">
        <f t="shared" si="9"/>
        <v>0</v>
      </c>
      <c r="K60" s="6">
        <f t="shared" si="9"/>
        <v>0</v>
      </c>
      <c r="L60" s="6">
        <f t="shared" si="9"/>
        <v>0</v>
      </c>
      <c r="M60" s="6">
        <f t="shared" si="9"/>
        <v>0</v>
      </c>
      <c r="N60" s="6">
        <f t="shared" si="9"/>
        <v>0</v>
      </c>
      <c r="O60" s="6">
        <f t="shared" si="9"/>
        <v>0</v>
      </c>
      <c r="P60" s="6">
        <f t="shared" si="9"/>
        <v>0</v>
      </c>
      <c r="Q60" s="6">
        <f t="shared" si="9"/>
        <v>0</v>
      </c>
      <c r="R60" s="6">
        <f t="shared" si="9"/>
        <v>0</v>
      </c>
      <c r="S60" s="6">
        <f>S13</f>
        <v>0</v>
      </c>
      <c r="T60" s="6">
        <f>T13</f>
        <v>0</v>
      </c>
      <c r="U60" s="6">
        <f>U13</f>
        <v>0</v>
      </c>
      <c r="V60" s="6">
        <f>V13</f>
        <v>0</v>
      </c>
      <c r="W60" s="6">
        <f>W13</f>
        <v>0</v>
      </c>
      <c r="X60" s="6">
        <f t="shared" si="9"/>
        <v>0</v>
      </c>
      <c r="Y60" s="6">
        <f t="shared" si="9"/>
        <v>0</v>
      </c>
      <c r="Z60" s="6">
        <f t="shared" si="9"/>
        <v>0</v>
      </c>
      <c r="AA60" s="6">
        <f t="shared" si="9"/>
        <v>0</v>
      </c>
      <c r="AB60" s="6">
        <f t="shared" si="9"/>
        <v>0</v>
      </c>
      <c r="AC60" s="6">
        <f t="shared" si="9"/>
        <v>0</v>
      </c>
      <c r="AD60" s="6">
        <f t="shared" si="9"/>
        <v>0</v>
      </c>
      <c r="AE60" s="6">
        <f t="shared" si="9"/>
        <v>0</v>
      </c>
      <c r="AF60" s="6">
        <f t="shared" si="9"/>
        <v>0</v>
      </c>
      <c r="AG60" s="6">
        <f t="shared" si="9"/>
        <v>0</v>
      </c>
      <c r="AH60" s="6">
        <f t="shared" si="9"/>
        <v>0</v>
      </c>
      <c r="AI60" s="6">
        <f t="shared" si="9"/>
        <v>0</v>
      </c>
      <c r="AJ60" s="6">
        <f t="shared" si="9"/>
        <v>0</v>
      </c>
      <c r="AK60" s="6">
        <f t="shared" si="9"/>
        <v>0</v>
      </c>
      <c r="AL60" s="6">
        <f t="shared" si="9"/>
        <v>0</v>
      </c>
      <c r="AM60" s="6">
        <f t="shared" si="9"/>
        <v>0</v>
      </c>
      <c r="AN60" s="6">
        <f t="shared" si="9"/>
        <v>0</v>
      </c>
      <c r="AO60" s="6">
        <f t="shared" si="9"/>
        <v>0</v>
      </c>
      <c r="AP60" s="6">
        <f t="shared" si="9"/>
        <v>0</v>
      </c>
      <c r="AQ60" s="6">
        <f t="shared" si="9"/>
        <v>0</v>
      </c>
      <c r="AR60" s="6">
        <f t="shared" si="9"/>
        <v>0</v>
      </c>
      <c r="AS60" s="6">
        <f t="shared" si="9"/>
        <v>0</v>
      </c>
      <c r="AT60" s="6">
        <f t="shared" si="9"/>
        <v>0</v>
      </c>
      <c r="AU60" s="6">
        <f t="shared" si="9"/>
        <v>0</v>
      </c>
      <c r="AV60" s="6">
        <f t="shared" si="9"/>
        <v>0</v>
      </c>
      <c r="AW60" s="6">
        <f t="shared" si="9"/>
        <v>0</v>
      </c>
      <c r="AX60" s="6">
        <f t="shared" si="9"/>
        <v>0</v>
      </c>
      <c r="AY60" s="6">
        <f t="shared" si="9"/>
        <v>0</v>
      </c>
      <c r="AZ60" s="6">
        <f t="shared" si="9"/>
        <v>0</v>
      </c>
      <c r="BA60" s="6">
        <f t="shared" si="9"/>
        <v>0</v>
      </c>
      <c r="BB60" s="6">
        <f t="shared" si="9"/>
        <v>0</v>
      </c>
      <c r="BC60" s="6">
        <f t="shared" si="9"/>
        <v>0</v>
      </c>
      <c r="BD60" s="6">
        <f t="shared" si="9"/>
        <v>0</v>
      </c>
      <c r="BE60" s="6">
        <f t="shared" si="9"/>
        <v>0</v>
      </c>
      <c r="BF60" s="6">
        <f t="shared" si="9"/>
        <v>0</v>
      </c>
      <c r="BG60" s="6">
        <f t="shared" si="9"/>
        <v>0</v>
      </c>
      <c r="BH60" s="6">
        <f t="shared" si="9"/>
        <v>0</v>
      </c>
      <c r="BI60" s="6">
        <f t="shared" si="9"/>
        <v>0</v>
      </c>
      <c r="BJ60" s="6">
        <f t="shared" si="9"/>
        <v>0</v>
      </c>
      <c r="BK60" s="6">
        <f t="shared" si="9"/>
        <v>0</v>
      </c>
      <c r="BL60" s="6">
        <f t="shared" si="9"/>
        <v>0</v>
      </c>
      <c r="BM60" s="6">
        <f t="shared" si="9"/>
        <v>0</v>
      </c>
      <c r="BN60" s="6">
        <f t="shared" si="9"/>
        <v>0</v>
      </c>
      <c r="BO60" s="6">
        <f t="shared" si="8"/>
        <v>0</v>
      </c>
    </row>
    <row r="61" spans="1:69" ht="17.399999999999999">
      <c r="A61" s="44"/>
      <c r="B61" s="45" t="s">
        <v>24</v>
      </c>
      <c r="C61" s="46"/>
      <c r="D61" s="47">
        <f t="shared" ref="D61:AJ61" si="10">SUM(D56:D60)</f>
        <v>3.3000000000000002E-2</v>
      </c>
      <c r="E61" s="47">
        <f t="shared" si="10"/>
        <v>0</v>
      </c>
      <c r="F61" s="47">
        <f t="shared" si="10"/>
        <v>1.4E-2</v>
      </c>
      <c r="G61" s="47">
        <f t="shared" si="10"/>
        <v>0</v>
      </c>
      <c r="H61" s="47">
        <f t="shared" si="10"/>
        <v>0</v>
      </c>
      <c r="I61" s="47">
        <f t="shared" si="10"/>
        <v>2.3999999999999998E-3</v>
      </c>
      <c r="J61" s="47">
        <f t="shared" si="10"/>
        <v>0.20200000000000001</v>
      </c>
      <c r="K61" s="47">
        <f t="shared" si="10"/>
        <v>8.0000000000000002E-3</v>
      </c>
      <c r="L61" s="47">
        <f t="shared" si="10"/>
        <v>0</v>
      </c>
      <c r="M61" s="47">
        <f t="shared" si="10"/>
        <v>0</v>
      </c>
      <c r="N61" s="47">
        <f t="shared" si="10"/>
        <v>0</v>
      </c>
      <c r="O61" s="47">
        <f t="shared" si="10"/>
        <v>0</v>
      </c>
      <c r="P61" s="47">
        <f t="shared" si="10"/>
        <v>0</v>
      </c>
      <c r="Q61" s="47">
        <f t="shared" si="10"/>
        <v>0</v>
      </c>
      <c r="R61" s="47">
        <f t="shared" si="10"/>
        <v>0</v>
      </c>
      <c r="S61" s="47">
        <f>SUM(S56:S60)</f>
        <v>0</v>
      </c>
      <c r="T61" s="47">
        <f>SUM(T56:T60)</f>
        <v>0</v>
      </c>
      <c r="U61" s="47">
        <f>SUM(U56:U60)</f>
        <v>0</v>
      </c>
      <c r="V61" s="47">
        <f>SUM(V56:V60)</f>
        <v>0</v>
      </c>
      <c r="W61" s="47">
        <f>SUM(W56:W60)</f>
        <v>0</v>
      </c>
      <c r="X61" s="47">
        <f t="shared" si="10"/>
        <v>0</v>
      </c>
      <c r="Y61" s="47">
        <f t="shared" si="10"/>
        <v>0</v>
      </c>
      <c r="Z61" s="47">
        <f t="shared" si="10"/>
        <v>0</v>
      </c>
      <c r="AA61" s="47">
        <f t="shared" si="10"/>
        <v>0</v>
      </c>
      <c r="AB61" s="47">
        <f t="shared" si="10"/>
        <v>0</v>
      </c>
      <c r="AC61" s="47">
        <f t="shared" si="10"/>
        <v>0</v>
      </c>
      <c r="AD61" s="47">
        <f t="shared" si="10"/>
        <v>0</v>
      </c>
      <c r="AE61" s="47">
        <f t="shared" si="10"/>
        <v>0</v>
      </c>
      <c r="AF61" s="47">
        <f t="shared" si="10"/>
        <v>0</v>
      </c>
      <c r="AG61" s="47">
        <f t="shared" si="10"/>
        <v>0</v>
      </c>
      <c r="AH61" s="47">
        <f t="shared" si="10"/>
        <v>0</v>
      </c>
      <c r="AI61" s="47">
        <f t="shared" si="10"/>
        <v>0</v>
      </c>
      <c r="AJ61" s="47">
        <f t="shared" si="10"/>
        <v>0</v>
      </c>
      <c r="AK61" s="47">
        <f t="shared" ref="AK61:BO61" si="11">SUM(AK56:AK60)</f>
        <v>0</v>
      </c>
      <c r="AL61" s="47">
        <f t="shared" si="11"/>
        <v>0</v>
      </c>
      <c r="AM61" s="47">
        <f t="shared" si="11"/>
        <v>0</v>
      </c>
      <c r="AN61" s="47">
        <f t="shared" si="11"/>
        <v>0</v>
      </c>
      <c r="AO61" s="47">
        <f t="shared" si="11"/>
        <v>0</v>
      </c>
      <c r="AP61" s="47">
        <f t="shared" si="11"/>
        <v>0</v>
      </c>
      <c r="AQ61" s="47">
        <f t="shared" si="11"/>
        <v>0</v>
      </c>
      <c r="AR61" s="47">
        <f t="shared" si="11"/>
        <v>0</v>
      </c>
      <c r="AS61" s="47">
        <f t="shared" si="11"/>
        <v>0</v>
      </c>
      <c r="AT61" s="47">
        <f t="shared" si="11"/>
        <v>0</v>
      </c>
      <c r="AU61" s="47">
        <f t="shared" si="11"/>
        <v>0</v>
      </c>
      <c r="AV61" s="47">
        <f t="shared" si="11"/>
        <v>0</v>
      </c>
      <c r="AW61" s="47">
        <f t="shared" si="11"/>
        <v>0</v>
      </c>
      <c r="AX61" s="47">
        <f t="shared" si="11"/>
        <v>0</v>
      </c>
      <c r="AY61" s="47">
        <f t="shared" si="11"/>
        <v>0</v>
      </c>
      <c r="AZ61" s="47">
        <f t="shared" si="11"/>
        <v>0.02</v>
      </c>
      <c r="BA61" s="47">
        <f t="shared" si="11"/>
        <v>0</v>
      </c>
      <c r="BB61" s="47">
        <f t="shared" si="11"/>
        <v>0</v>
      </c>
      <c r="BC61" s="47">
        <f t="shared" si="11"/>
        <v>0</v>
      </c>
      <c r="BD61" s="47">
        <f t="shared" si="11"/>
        <v>0</v>
      </c>
      <c r="BE61" s="47">
        <f t="shared" si="11"/>
        <v>0</v>
      </c>
      <c r="BF61" s="47">
        <f t="shared" si="11"/>
        <v>0</v>
      </c>
      <c r="BG61" s="47">
        <f t="shared" si="11"/>
        <v>0</v>
      </c>
      <c r="BH61" s="47">
        <f t="shared" si="11"/>
        <v>0</v>
      </c>
      <c r="BI61" s="47">
        <f t="shared" si="11"/>
        <v>0</v>
      </c>
      <c r="BJ61" s="47">
        <f t="shared" si="11"/>
        <v>0</v>
      </c>
      <c r="BK61" s="47">
        <f t="shared" si="11"/>
        <v>0</v>
      </c>
      <c r="BL61" s="47">
        <f t="shared" si="11"/>
        <v>0</v>
      </c>
      <c r="BM61" s="47">
        <f t="shared" si="11"/>
        <v>0</v>
      </c>
      <c r="BN61" s="47">
        <f t="shared" si="11"/>
        <v>5.0000000000000001E-4</v>
      </c>
      <c r="BO61" s="47">
        <f t="shared" si="11"/>
        <v>0</v>
      </c>
    </row>
    <row r="62" spans="1:69" ht="17.399999999999999">
      <c r="A62" s="44"/>
      <c r="B62" s="45" t="s">
        <v>35</v>
      </c>
      <c r="C62" s="46"/>
      <c r="D62" s="48">
        <f t="shared" ref="D62:BO62" si="12">PRODUCT(D61,$F$6)</f>
        <v>3.3000000000000002E-2</v>
      </c>
      <c r="E62" s="48">
        <f t="shared" si="12"/>
        <v>0</v>
      </c>
      <c r="F62" s="48">
        <f t="shared" si="12"/>
        <v>1.4E-2</v>
      </c>
      <c r="G62" s="48">
        <f t="shared" si="12"/>
        <v>0</v>
      </c>
      <c r="H62" s="48">
        <f t="shared" si="12"/>
        <v>0</v>
      </c>
      <c r="I62" s="48">
        <f t="shared" si="12"/>
        <v>2.3999999999999998E-3</v>
      </c>
      <c r="J62" s="48">
        <f t="shared" si="12"/>
        <v>0.20200000000000001</v>
      </c>
      <c r="K62" s="48">
        <f t="shared" si="12"/>
        <v>8.0000000000000002E-3</v>
      </c>
      <c r="L62" s="48">
        <f t="shared" si="12"/>
        <v>0</v>
      </c>
      <c r="M62" s="48">
        <f t="shared" si="12"/>
        <v>0</v>
      </c>
      <c r="N62" s="48">
        <f t="shared" si="12"/>
        <v>0</v>
      </c>
      <c r="O62" s="48">
        <f t="shared" si="12"/>
        <v>0</v>
      </c>
      <c r="P62" s="48">
        <f t="shared" si="12"/>
        <v>0</v>
      </c>
      <c r="Q62" s="48">
        <f t="shared" si="12"/>
        <v>0</v>
      </c>
      <c r="R62" s="48">
        <f t="shared" si="12"/>
        <v>0</v>
      </c>
      <c r="S62" s="48">
        <f>PRODUCT(S61,$F$6)</f>
        <v>0</v>
      </c>
      <c r="T62" s="48">
        <f>PRODUCT(T61,$F$6)</f>
        <v>0</v>
      </c>
      <c r="U62" s="48">
        <f>PRODUCT(U61,$F$6)</f>
        <v>0</v>
      </c>
      <c r="V62" s="48">
        <f>PRODUCT(V61,$F$6)</f>
        <v>0</v>
      </c>
      <c r="W62" s="48">
        <f>PRODUCT(W61,$F$6)</f>
        <v>0</v>
      </c>
      <c r="X62" s="48">
        <f t="shared" si="12"/>
        <v>0</v>
      </c>
      <c r="Y62" s="48">
        <f t="shared" si="12"/>
        <v>0</v>
      </c>
      <c r="Z62" s="48">
        <f t="shared" si="12"/>
        <v>0</v>
      </c>
      <c r="AA62" s="48">
        <f t="shared" si="12"/>
        <v>0</v>
      </c>
      <c r="AB62" s="48">
        <f t="shared" si="12"/>
        <v>0</v>
      </c>
      <c r="AC62" s="48">
        <f t="shared" si="12"/>
        <v>0</v>
      </c>
      <c r="AD62" s="48">
        <f t="shared" si="12"/>
        <v>0</v>
      </c>
      <c r="AE62" s="48">
        <f t="shared" si="12"/>
        <v>0</v>
      </c>
      <c r="AF62" s="48">
        <f t="shared" si="12"/>
        <v>0</v>
      </c>
      <c r="AG62" s="48">
        <f t="shared" si="12"/>
        <v>0</v>
      </c>
      <c r="AH62" s="48">
        <f t="shared" si="12"/>
        <v>0</v>
      </c>
      <c r="AI62" s="48">
        <f t="shared" si="12"/>
        <v>0</v>
      </c>
      <c r="AJ62" s="48">
        <f t="shared" si="12"/>
        <v>0</v>
      </c>
      <c r="AK62" s="48">
        <f t="shared" si="12"/>
        <v>0</v>
      </c>
      <c r="AL62" s="48">
        <f t="shared" si="12"/>
        <v>0</v>
      </c>
      <c r="AM62" s="48">
        <f t="shared" si="12"/>
        <v>0</v>
      </c>
      <c r="AN62" s="48">
        <f t="shared" si="12"/>
        <v>0</v>
      </c>
      <c r="AO62" s="48">
        <f t="shared" si="12"/>
        <v>0</v>
      </c>
      <c r="AP62" s="48">
        <f t="shared" si="12"/>
        <v>0</v>
      </c>
      <c r="AQ62" s="48">
        <f t="shared" si="12"/>
        <v>0</v>
      </c>
      <c r="AR62" s="48">
        <f t="shared" si="12"/>
        <v>0</v>
      </c>
      <c r="AS62" s="48">
        <f t="shared" si="12"/>
        <v>0</v>
      </c>
      <c r="AT62" s="48">
        <f t="shared" si="12"/>
        <v>0</v>
      </c>
      <c r="AU62" s="48">
        <f t="shared" si="12"/>
        <v>0</v>
      </c>
      <c r="AV62" s="48">
        <f t="shared" si="12"/>
        <v>0</v>
      </c>
      <c r="AW62" s="48">
        <f t="shared" si="12"/>
        <v>0</v>
      </c>
      <c r="AX62" s="48">
        <f t="shared" si="12"/>
        <v>0</v>
      </c>
      <c r="AY62" s="48">
        <f t="shared" si="12"/>
        <v>0</v>
      </c>
      <c r="AZ62" s="48">
        <f t="shared" si="12"/>
        <v>0.02</v>
      </c>
      <c r="BA62" s="48">
        <f t="shared" si="12"/>
        <v>0</v>
      </c>
      <c r="BB62" s="48">
        <f t="shared" si="12"/>
        <v>0</v>
      </c>
      <c r="BC62" s="48">
        <f t="shared" si="12"/>
        <v>0</v>
      </c>
      <c r="BD62" s="48">
        <f t="shared" si="12"/>
        <v>0</v>
      </c>
      <c r="BE62" s="48">
        <f t="shared" si="12"/>
        <v>0</v>
      </c>
      <c r="BF62" s="48">
        <f t="shared" si="12"/>
        <v>0</v>
      </c>
      <c r="BG62" s="48">
        <f t="shared" si="12"/>
        <v>0</v>
      </c>
      <c r="BH62" s="48">
        <f t="shared" si="12"/>
        <v>0</v>
      </c>
      <c r="BI62" s="48">
        <f t="shared" si="12"/>
        <v>0</v>
      </c>
      <c r="BJ62" s="48">
        <f t="shared" si="12"/>
        <v>0</v>
      </c>
      <c r="BK62" s="48">
        <f t="shared" si="12"/>
        <v>0</v>
      </c>
      <c r="BL62" s="48">
        <f t="shared" si="12"/>
        <v>0</v>
      </c>
      <c r="BM62" s="48">
        <f t="shared" si="12"/>
        <v>0</v>
      </c>
      <c r="BN62" s="48">
        <f t="shared" si="12"/>
        <v>5.0000000000000001E-4</v>
      </c>
      <c r="BO62" s="48">
        <f t="shared" si="12"/>
        <v>0</v>
      </c>
    </row>
    <row r="64" spans="1:69" ht="17.399999999999999">
      <c r="A64" s="27"/>
      <c r="B64" s="28" t="s">
        <v>26</v>
      </c>
      <c r="C64" s="29" t="s">
        <v>27</v>
      </c>
      <c r="D64" s="30">
        <f t="shared" ref="D64:BO64" si="13">D45</f>
        <v>72.72</v>
      </c>
      <c r="E64" s="30">
        <f t="shared" si="13"/>
        <v>76</v>
      </c>
      <c r="F64" s="30">
        <f t="shared" si="13"/>
        <v>84</v>
      </c>
      <c r="G64" s="30">
        <f t="shared" si="13"/>
        <v>568</v>
      </c>
      <c r="H64" s="30">
        <f t="shared" si="13"/>
        <v>1340</v>
      </c>
      <c r="I64" s="30">
        <f t="shared" si="13"/>
        <v>690</v>
      </c>
      <c r="J64" s="30">
        <f t="shared" si="13"/>
        <v>74.92</v>
      </c>
      <c r="K64" s="30">
        <f t="shared" si="13"/>
        <v>874.38</v>
      </c>
      <c r="L64" s="30">
        <f t="shared" si="13"/>
        <v>210.89</v>
      </c>
      <c r="M64" s="30">
        <f t="shared" si="13"/>
        <v>609</v>
      </c>
      <c r="N64" s="30">
        <f t="shared" si="13"/>
        <v>104.38</v>
      </c>
      <c r="O64" s="30">
        <f t="shared" si="13"/>
        <v>320.32</v>
      </c>
      <c r="P64" s="30">
        <f t="shared" si="13"/>
        <v>373.68</v>
      </c>
      <c r="Q64" s="30">
        <f t="shared" si="13"/>
        <v>380</v>
      </c>
      <c r="R64" s="30">
        <f t="shared" si="13"/>
        <v>0</v>
      </c>
      <c r="S64" s="30">
        <f>S45</f>
        <v>0</v>
      </c>
      <c r="T64" s="30">
        <f>T45</f>
        <v>0</v>
      </c>
      <c r="U64" s="30">
        <f>U45</f>
        <v>812</v>
      </c>
      <c r="V64" s="30">
        <f>V45</f>
        <v>352.56</v>
      </c>
      <c r="W64" s="30">
        <f>W45</f>
        <v>83</v>
      </c>
      <c r="X64" s="30">
        <f t="shared" si="13"/>
        <v>9.1999999999999993</v>
      </c>
      <c r="Y64" s="30">
        <f t="shared" si="13"/>
        <v>0</v>
      </c>
      <c r="Z64" s="30">
        <f t="shared" si="13"/>
        <v>469</v>
      </c>
      <c r="AA64" s="30">
        <f t="shared" si="13"/>
        <v>363</v>
      </c>
      <c r="AB64" s="30">
        <f t="shared" si="13"/>
        <v>409</v>
      </c>
      <c r="AC64" s="30">
        <f t="shared" si="13"/>
        <v>249</v>
      </c>
      <c r="AD64" s="30">
        <f t="shared" si="13"/>
        <v>119</v>
      </c>
      <c r="AE64" s="30">
        <f t="shared" si="13"/>
        <v>438</v>
      </c>
      <c r="AF64" s="30">
        <f t="shared" si="13"/>
        <v>159</v>
      </c>
      <c r="AG64" s="30">
        <f t="shared" si="13"/>
        <v>218.18</v>
      </c>
      <c r="AH64" s="30">
        <f t="shared" si="13"/>
        <v>77.290000000000006</v>
      </c>
      <c r="AI64" s="30">
        <f t="shared" si="13"/>
        <v>56.5</v>
      </c>
      <c r="AJ64" s="30">
        <f t="shared" si="13"/>
        <v>42.5</v>
      </c>
      <c r="AK64" s="30">
        <f t="shared" si="13"/>
        <v>240</v>
      </c>
      <c r="AL64" s="30">
        <f t="shared" si="13"/>
        <v>295</v>
      </c>
      <c r="AM64" s="30">
        <f t="shared" si="13"/>
        <v>337.5</v>
      </c>
      <c r="AN64" s="30">
        <f t="shared" si="13"/>
        <v>298.67</v>
      </c>
      <c r="AO64" s="30">
        <f t="shared" si="13"/>
        <v>0</v>
      </c>
      <c r="AP64" s="30">
        <f t="shared" si="13"/>
        <v>205.75</v>
      </c>
      <c r="AQ64" s="30">
        <f t="shared" si="13"/>
        <v>68.75</v>
      </c>
      <c r="AR64" s="30">
        <f t="shared" si="13"/>
        <v>62</v>
      </c>
      <c r="AS64" s="30">
        <f t="shared" si="13"/>
        <v>72.67</v>
      </c>
      <c r="AT64" s="30">
        <f t="shared" si="13"/>
        <v>62.29</v>
      </c>
      <c r="AU64" s="30">
        <f t="shared" si="13"/>
        <v>70.709999999999994</v>
      </c>
      <c r="AV64" s="30">
        <f t="shared" si="13"/>
        <v>48.75</v>
      </c>
      <c r="AW64" s="30">
        <f t="shared" si="13"/>
        <v>72.86</v>
      </c>
      <c r="AX64" s="30">
        <f t="shared" si="13"/>
        <v>64.67</v>
      </c>
      <c r="AY64" s="30">
        <f t="shared" si="13"/>
        <v>56.67</v>
      </c>
      <c r="AZ64" s="30">
        <f t="shared" si="13"/>
        <v>130.66999999999999</v>
      </c>
      <c r="BA64" s="30">
        <f t="shared" si="13"/>
        <v>304</v>
      </c>
      <c r="BB64" s="30">
        <f t="shared" si="13"/>
        <v>432</v>
      </c>
      <c r="BC64" s="30">
        <f t="shared" si="13"/>
        <v>532</v>
      </c>
      <c r="BD64" s="30">
        <f t="shared" si="13"/>
        <v>249</v>
      </c>
      <c r="BE64" s="30">
        <f t="shared" si="13"/>
        <v>399</v>
      </c>
      <c r="BF64" s="30">
        <f t="shared" si="13"/>
        <v>0</v>
      </c>
      <c r="BG64" s="30">
        <f t="shared" si="13"/>
        <v>31</v>
      </c>
      <c r="BH64" s="30">
        <f t="shared" si="13"/>
        <v>43</v>
      </c>
      <c r="BI64" s="30">
        <f t="shared" si="13"/>
        <v>37</v>
      </c>
      <c r="BJ64" s="30">
        <f t="shared" si="13"/>
        <v>25</v>
      </c>
      <c r="BK64" s="30">
        <f t="shared" si="13"/>
        <v>59</v>
      </c>
      <c r="BL64" s="30">
        <f t="shared" si="13"/>
        <v>299</v>
      </c>
      <c r="BM64" s="30">
        <f t="shared" si="13"/>
        <v>132.22</v>
      </c>
      <c r="BN64" s="30">
        <f t="shared" si="13"/>
        <v>20.8</v>
      </c>
      <c r="BO64" s="30">
        <f t="shared" si="13"/>
        <v>0</v>
      </c>
    </row>
    <row r="65" spans="1:69" ht="17.399999999999999">
      <c r="B65" s="21" t="s">
        <v>28</v>
      </c>
      <c r="C65" s="22" t="s">
        <v>27</v>
      </c>
      <c r="D65" s="23">
        <f t="shared" ref="D65:BO65" si="14">D64/1000</f>
        <v>7.2719999999999993E-2</v>
      </c>
      <c r="E65" s="23">
        <f t="shared" si="14"/>
        <v>7.5999999999999998E-2</v>
      </c>
      <c r="F65" s="23">
        <f t="shared" si="14"/>
        <v>8.4000000000000005E-2</v>
      </c>
      <c r="G65" s="23">
        <f t="shared" si="14"/>
        <v>0.56799999999999995</v>
      </c>
      <c r="H65" s="23">
        <f t="shared" si="14"/>
        <v>1.34</v>
      </c>
      <c r="I65" s="23">
        <f t="shared" si="14"/>
        <v>0.69</v>
      </c>
      <c r="J65" s="23">
        <f t="shared" si="14"/>
        <v>7.492E-2</v>
      </c>
      <c r="K65" s="23">
        <f t="shared" si="14"/>
        <v>0.87438000000000005</v>
      </c>
      <c r="L65" s="23">
        <f t="shared" si="14"/>
        <v>0.21088999999999999</v>
      </c>
      <c r="M65" s="23">
        <f t="shared" si="14"/>
        <v>0.60899999999999999</v>
      </c>
      <c r="N65" s="23">
        <f t="shared" si="14"/>
        <v>0.10438</v>
      </c>
      <c r="O65" s="23">
        <f t="shared" si="14"/>
        <v>0.32031999999999999</v>
      </c>
      <c r="P65" s="23">
        <f t="shared" si="14"/>
        <v>0.37368000000000001</v>
      </c>
      <c r="Q65" s="23">
        <f t="shared" si="14"/>
        <v>0.38</v>
      </c>
      <c r="R65" s="23">
        <f t="shared" si="14"/>
        <v>0</v>
      </c>
      <c r="S65" s="23">
        <f>S64/1000</f>
        <v>0</v>
      </c>
      <c r="T65" s="23">
        <f>T64/1000</f>
        <v>0</v>
      </c>
      <c r="U65" s="23">
        <f>U64/1000</f>
        <v>0.81200000000000006</v>
      </c>
      <c r="V65" s="23">
        <f>V64/1000</f>
        <v>0.35255999999999998</v>
      </c>
      <c r="W65" s="23">
        <f>W64/1000</f>
        <v>8.3000000000000004E-2</v>
      </c>
      <c r="X65" s="23">
        <f t="shared" si="14"/>
        <v>9.1999999999999998E-3</v>
      </c>
      <c r="Y65" s="23">
        <f t="shared" si="14"/>
        <v>0</v>
      </c>
      <c r="Z65" s="23">
        <f t="shared" si="14"/>
        <v>0.46899999999999997</v>
      </c>
      <c r="AA65" s="23">
        <f t="shared" si="14"/>
        <v>0.36299999999999999</v>
      </c>
      <c r="AB65" s="23">
        <f t="shared" si="14"/>
        <v>0.40899999999999997</v>
      </c>
      <c r="AC65" s="23">
        <f t="shared" si="14"/>
        <v>0.249</v>
      </c>
      <c r="AD65" s="23">
        <f t="shared" si="14"/>
        <v>0.11899999999999999</v>
      </c>
      <c r="AE65" s="23">
        <f t="shared" si="14"/>
        <v>0.438</v>
      </c>
      <c r="AF65" s="23">
        <f t="shared" si="14"/>
        <v>0.159</v>
      </c>
      <c r="AG65" s="23">
        <f t="shared" si="14"/>
        <v>0.21818000000000001</v>
      </c>
      <c r="AH65" s="23">
        <f t="shared" si="14"/>
        <v>7.7290000000000011E-2</v>
      </c>
      <c r="AI65" s="23">
        <f t="shared" si="14"/>
        <v>5.6500000000000002E-2</v>
      </c>
      <c r="AJ65" s="23">
        <f t="shared" si="14"/>
        <v>4.2500000000000003E-2</v>
      </c>
      <c r="AK65" s="23">
        <f t="shared" si="14"/>
        <v>0.24</v>
      </c>
      <c r="AL65" s="23">
        <f t="shared" si="14"/>
        <v>0.29499999999999998</v>
      </c>
      <c r="AM65" s="23">
        <f t="shared" si="14"/>
        <v>0.33750000000000002</v>
      </c>
      <c r="AN65" s="23">
        <f t="shared" si="14"/>
        <v>0.29866999999999999</v>
      </c>
      <c r="AO65" s="23">
        <f t="shared" si="14"/>
        <v>0</v>
      </c>
      <c r="AP65" s="23">
        <f t="shared" si="14"/>
        <v>0.20574999999999999</v>
      </c>
      <c r="AQ65" s="23">
        <f t="shared" si="14"/>
        <v>6.8750000000000006E-2</v>
      </c>
      <c r="AR65" s="23">
        <f t="shared" si="14"/>
        <v>6.2E-2</v>
      </c>
      <c r="AS65" s="23">
        <f t="shared" si="14"/>
        <v>7.2669999999999998E-2</v>
      </c>
      <c r="AT65" s="23">
        <f t="shared" si="14"/>
        <v>6.2289999999999998E-2</v>
      </c>
      <c r="AU65" s="23">
        <f t="shared" si="14"/>
        <v>7.0709999999999995E-2</v>
      </c>
      <c r="AV65" s="23">
        <f t="shared" si="14"/>
        <v>4.8750000000000002E-2</v>
      </c>
      <c r="AW65" s="23">
        <f t="shared" si="14"/>
        <v>7.2859999999999994E-2</v>
      </c>
      <c r="AX65" s="23">
        <f t="shared" si="14"/>
        <v>6.4670000000000005E-2</v>
      </c>
      <c r="AY65" s="23">
        <f t="shared" si="14"/>
        <v>5.6670000000000005E-2</v>
      </c>
      <c r="AZ65" s="23">
        <f t="shared" si="14"/>
        <v>0.13066999999999998</v>
      </c>
      <c r="BA65" s="23">
        <f t="shared" si="14"/>
        <v>0.30399999999999999</v>
      </c>
      <c r="BB65" s="23">
        <f t="shared" si="14"/>
        <v>0.432</v>
      </c>
      <c r="BC65" s="23">
        <f t="shared" si="14"/>
        <v>0.53200000000000003</v>
      </c>
      <c r="BD65" s="23">
        <f t="shared" si="14"/>
        <v>0.249</v>
      </c>
      <c r="BE65" s="23">
        <f t="shared" si="14"/>
        <v>0.39900000000000002</v>
      </c>
      <c r="BF65" s="23">
        <f t="shared" si="14"/>
        <v>0</v>
      </c>
      <c r="BG65" s="23">
        <f t="shared" si="14"/>
        <v>3.1E-2</v>
      </c>
      <c r="BH65" s="23">
        <f t="shared" si="14"/>
        <v>4.2999999999999997E-2</v>
      </c>
      <c r="BI65" s="23">
        <f t="shared" si="14"/>
        <v>3.6999999999999998E-2</v>
      </c>
      <c r="BJ65" s="23">
        <f t="shared" si="14"/>
        <v>2.5000000000000001E-2</v>
      </c>
      <c r="BK65" s="23">
        <f t="shared" si="14"/>
        <v>5.8999999999999997E-2</v>
      </c>
      <c r="BL65" s="23">
        <f t="shared" si="14"/>
        <v>0.29899999999999999</v>
      </c>
      <c r="BM65" s="23">
        <f t="shared" si="14"/>
        <v>0.13222</v>
      </c>
      <c r="BN65" s="23">
        <f t="shared" si="14"/>
        <v>2.0799999999999999E-2</v>
      </c>
      <c r="BO65" s="23">
        <f t="shared" si="14"/>
        <v>0</v>
      </c>
    </row>
    <row r="66" spans="1:69" ht="17.399999999999999">
      <c r="A66" s="31"/>
      <c r="B66" s="32" t="s">
        <v>29</v>
      </c>
      <c r="C66" s="110"/>
      <c r="D66" s="33">
        <f t="shared" ref="D66:BO66" si="15">D62*D64</f>
        <v>2.3997600000000001</v>
      </c>
      <c r="E66" s="33">
        <f t="shared" si="15"/>
        <v>0</v>
      </c>
      <c r="F66" s="33">
        <f t="shared" si="15"/>
        <v>1.1759999999999999</v>
      </c>
      <c r="G66" s="33">
        <f t="shared" si="15"/>
        <v>0</v>
      </c>
      <c r="H66" s="33">
        <f t="shared" si="15"/>
        <v>0</v>
      </c>
      <c r="I66" s="33">
        <f t="shared" si="15"/>
        <v>1.6559999999999999</v>
      </c>
      <c r="J66" s="33">
        <f t="shared" si="15"/>
        <v>15.133840000000001</v>
      </c>
      <c r="K66" s="33">
        <f t="shared" si="15"/>
        <v>6.9950400000000004</v>
      </c>
      <c r="L66" s="33">
        <f t="shared" si="15"/>
        <v>0</v>
      </c>
      <c r="M66" s="33">
        <f t="shared" si="15"/>
        <v>0</v>
      </c>
      <c r="N66" s="33">
        <f t="shared" si="15"/>
        <v>0</v>
      </c>
      <c r="O66" s="33">
        <f t="shared" si="15"/>
        <v>0</v>
      </c>
      <c r="P66" s="33">
        <f t="shared" si="15"/>
        <v>0</v>
      </c>
      <c r="Q66" s="33">
        <f t="shared" si="15"/>
        <v>0</v>
      </c>
      <c r="R66" s="33">
        <f t="shared" si="15"/>
        <v>0</v>
      </c>
      <c r="S66" s="33">
        <f>S62*S64</f>
        <v>0</v>
      </c>
      <c r="T66" s="33">
        <f>T62*T64</f>
        <v>0</v>
      </c>
      <c r="U66" s="33">
        <f>U62*U64</f>
        <v>0</v>
      </c>
      <c r="V66" s="33">
        <f>V62*V64</f>
        <v>0</v>
      </c>
      <c r="W66" s="33">
        <f>W62*W64</f>
        <v>0</v>
      </c>
      <c r="X66" s="33">
        <f t="shared" si="15"/>
        <v>0</v>
      </c>
      <c r="Y66" s="33">
        <f t="shared" si="15"/>
        <v>0</v>
      </c>
      <c r="Z66" s="33">
        <f t="shared" si="15"/>
        <v>0</v>
      </c>
      <c r="AA66" s="33">
        <f t="shared" si="15"/>
        <v>0</v>
      </c>
      <c r="AB66" s="33">
        <f t="shared" si="15"/>
        <v>0</v>
      </c>
      <c r="AC66" s="33">
        <f t="shared" si="15"/>
        <v>0</v>
      </c>
      <c r="AD66" s="33">
        <f t="shared" si="15"/>
        <v>0</v>
      </c>
      <c r="AE66" s="33">
        <f t="shared" si="15"/>
        <v>0</v>
      </c>
      <c r="AF66" s="33">
        <f t="shared" si="15"/>
        <v>0</v>
      </c>
      <c r="AG66" s="33">
        <f t="shared" si="15"/>
        <v>0</v>
      </c>
      <c r="AH66" s="33">
        <f t="shared" si="15"/>
        <v>0</v>
      </c>
      <c r="AI66" s="33">
        <f t="shared" si="15"/>
        <v>0</v>
      </c>
      <c r="AJ66" s="33">
        <f t="shared" si="15"/>
        <v>0</v>
      </c>
      <c r="AK66" s="33">
        <f t="shared" si="15"/>
        <v>0</v>
      </c>
      <c r="AL66" s="33">
        <f t="shared" si="15"/>
        <v>0</v>
      </c>
      <c r="AM66" s="33">
        <f t="shared" si="15"/>
        <v>0</v>
      </c>
      <c r="AN66" s="33">
        <f t="shared" si="15"/>
        <v>0</v>
      </c>
      <c r="AO66" s="33">
        <f t="shared" si="15"/>
        <v>0</v>
      </c>
      <c r="AP66" s="33">
        <f t="shared" si="15"/>
        <v>0</v>
      </c>
      <c r="AQ66" s="33">
        <f t="shared" si="15"/>
        <v>0</v>
      </c>
      <c r="AR66" s="33">
        <f t="shared" si="15"/>
        <v>0</v>
      </c>
      <c r="AS66" s="33">
        <f t="shared" si="15"/>
        <v>0</v>
      </c>
      <c r="AT66" s="33">
        <f t="shared" si="15"/>
        <v>0</v>
      </c>
      <c r="AU66" s="33">
        <f t="shared" si="15"/>
        <v>0</v>
      </c>
      <c r="AV66" s="33">
        <f t="shared" si="15"/>
        <v>0</v>
      </c>
      <c r="AW66" s="33">
        <f t="shared" si="15"/>
        <v>0</v>
      </c>
      <c r="AX66" s="33">
        <f t="shared" si="15"/>
        <v>0</v>
      </c>
      <c r="AY66" s="33">
        <f t="shared" si="15"/>
        <v>0</v>
      </c>
      <c r="AZ66" s="33">
        <f t="shared" si="15"/>
        <v>2.6133999999999999</v>
      </c>
      <c r="BA66" s="33">
        <f t="shared" si="15"/>
        <v>0</v>
      </c>
      <c r="BB66" s="33">
        <f t="shared" si="15"/>
        <v>0</v>
      </c>
      <c r="BC66" s="33">
        <f t="shared" si="15"/>
        <v>0</v>
      </c>
      <c r="BD66" s="33">
        <f t="shared" si="15"/>
        <v>0</v>
      </c>
      <c r="BE66" s="33">
        <f t="shared" si="15"/>
        <v>0</v>
      </c>
      <c r="BF66" s="33">
        <f t="shared" si="15"/>
        <v>0</v>
      </c>
      <c r="BG66" s="33">
        <f t="shared" si="15"/>
        <v>0</v>
      </c>
      <c r="BH66" s="33">
        <f t="shared" si="15"/>
        <v>0</v>
      </c>
      <c r="BI66" s="33">
        <f t="shared" si="15"/>
        <v>0</v>
      </c>
      <c r="BJ66" s="33">
        <f t="shared" si="15"/>
        <v>0</v>
      </c>
      <c r="BK66" s="33">
        <f t="shared" si="15"/>
        <v>0</v>
      </c>
      <c r="BL66" s="33">
        <f t="shared" si="15"/>
        <v>0</v>
      </c>
      <c r="BM66" s="33">
        <f t="shared" si="15"/>
        <v>0</v>
      </c>
      <c r="BN66" s="33">
        <f t="shared" si="15"/>
        <v>1.0400000000000001E-2</v>
      </c>
      <c r="BO66" s="33">
        <f t="shared" si="15"/>
        <v>0</v>
      </c>
      <c r="BP66" s="34">
        <f>SUM(D66:BN66)</f>
        <v>29.984439999999999</v>
      </c>
      <c r="BQ66" s="35">
        <f>BP66/$C$21</f>
        <v>29.984439999999999</v>
      </c>
    </row>
    <row r="67" spans="1:69" ht="17.399999999999999">
      <c r="A67" s="31"/>
      <c r="B67" s="32" t="s">
        <v>30</v>
      </c>
      <c r="C67" s="110"/>
      <c r="D67" s="33">
        <f t="shared" ref="D67:BO67" si="16">D62*D64</f>
        <v>2.3997600000000001</v>
      </c>
      <c r="E67" s="33">
        <f t="shared" si="16"/>
        <v>0</v>
      </c>
      <c r="F67" s="33">
        <f t="shared" si="16"/>
        <v>1.1759999999999999</v>
      </c>
      <c r="G67" s="33">
        <f t="shared" si="16"/>
        <v>0</v>
      </c>
      <c r="H67" s="33">
        <f t="shared" si="16"/>
        <v>0</v>
      </c>
      <c r="I67" s="33">
        <f t="shared" si="16"/>
        <v>1.6559999999999999</v>
      </c>
      <c r="J67" s="33">
        <f t="shared" si="16"/>
        <v>15.133840000000001</v>
      </c>
      <c r="K67" s="33">
        <f t="shared" si="16"/>
        <v>6.9950400000000004</v>
      </c>
      <c r="L67" s="33">
        <f t="shared" si="16"/>
        <v>0</v>
      </c>
      <c r="M67" s="33">
        <f t="shared" si="16"/>
        <v>0</v>
      </c>
      <c r="N67" s="33">
        <f t="shared" si="16"/>
        <v>0</v>
      </c>
      <c r="O67" s="33">
        <f t="shared" si="16"/>
        <v>0</v>
      </c>
      <c r="P67" s="33">
        <f t="shared" si="16"/>
        <v>0</v>
      </c>
      <c r="Q67" s="33">
        <f t="shared" si="16"/>
        <v>0</v>
      </c>
      <c r="R67" s="33">
        <f t="shared" si="16"/>
        <v>0</v>
      </c>
      <c r="S67" s="33">
        <f>S62*S64</f>
        <v>0</v>
      </c>
      <c r="T67" s="33">
        <f>T62*T64</f>
        <v>0</v>
      </c>
      <c r="U67" s="33">
        <f>U62*U64</f>
        <v>0</v>
      </c>
      <c r="V67" s="33">
        <f>V62*V64</f>
        <v>0</v>
      </c>
      <c r="W67" s="33">
        <f>W62*W64</f>
        <v>0</v>
      </c>
      <c r="X67" s="33">
        <f t="shared" si="16"/>
        <v>0</v>
      </c>
      <c r="Y67" s="33">
        <f t="shared" si="16"/>
        <v>0</v>
      </c>
      <c r="Z67" s="33">
        <f t="shared" si="16"/>
        <v>0</v>
      </c>
      <c r="AA67" s="33">
        <f t="shared" si="16"/>
        <v>0</v>
      </c>
      <c r="AB67" s="33">
        <f t="shared" si="16"/>
        <v>0</v>
      </c>
      <c r="AC67" s="33">
        <f t="shared" si="16"/>
        <v>0</v>
      </c>
      <c r="AD67" s="33">
        <f t="shared" si="16"/>
        <v>0</v>
      </c>
      <c r="AE67" s="33">
        <f t="shared" si="16"/>
        <v>0</v>
      </c>
      <c r="AF67" s="33">
        <f t="shared" si="16"/>
        <v>0</v>
      </c>
      <c r="AG67" s="33">
        <f t="shared" si="16"/>
        <v>0</v>
      </c>
      <c r="AH67" s="33">
        <f t="shared" si="16"/>
        <v>0</v>
      </c>
      <c r="AI67" s="33">
        <f t="shared" si="16"/>
        <v>0</v>
      </c>
      <c r="AJ67" s="33">
        <f t="shared" si="16"/>
        <v>0</v>
      </c>
      <c r="AK67" s="33">
        <f t="shared" si="16"/>
        <v>0</v>
      </c>
      <c r="AL67" s="33">
        <f t="shared" si="16"/>
        <v>0</v>
      </c>
      <c r="AM67" s="33">
        <f t="shared" si="16"/>
        <v>0</v>
      </c>
      <c r="AN67" s="33">
        <f t="shared" si="16"/>
        <v>0</v>
      </c>
      <c r="AO67" s="33">
        <f t="shared" si="16"/>
        <v>0</v>
      </c>
      <c r="AP67" s="33">
        <f t="shared" si="16"/>
        <v>0</v>
      </c>
      <c r="AQ67" s="33">
        <f t="shared" si="16"/>
        <v>0</v>
      </c>
      <c r="AR67" s="33">
        <f t="shared" si="16"/>
        <v>0</v>
      </c>
      <c r="AS67" s="33">
        <f t="shared" si="16"/>
        <v>0</v>
      </c>
      <c r="AT67" s="33">
        <f t="shared" si="16"/>
        <v>0</v>
      </c>
      <c r="AU67" s="33">
        <f t="shared" si="16"/>
        <v>0</v>
      </c>
      <c r="AV67" s="33">
        <f t="shared" si="16"/>
        <v>0</v>
      </c>
      <c r="AW67" s="33">
        <f t="shared" si="16"/>
        <v>0</v>
      </c>
      <c r="AX67" s="33">
        <f t="shared" si="16"/>
        <v>0</v>
      </c>
      <c r="AY67" s="33">
        <f t="shared" si="16"/>
        <v>0</v>
      </c>
      <c r="AZ67" s="33">
        <f t="shared" si="16"/>
        <v>2.6133999999999999</v>
      </c>
      <c r="BA67" s="33">
        <f t="shared" si="16"/>
        <v>0</v>
      </c>
      <c r="BB67" s="33">
        <f t="shared" si="16"/>
        <v>0</v>
      </c>
      <c r="BC67" s="33">
        <f t="shared" si="16"/>
        <v>0</v>
      </c>
      <c r="BD67" s="33">
        <f t="shared" si="16"/>
        <v>0</v>
      </c>
      <c r="BE67" s="33">
        <f t="shared" si="16"/>
        <v>0</v>
      </c>
      <c r="BF67" s="33">
        <f t="shared" si="16"/>
        <v>0</v>
      </c>
      <c r="BG67" s="33">
        <f t="shared" si="16"/>
        <v>0</v>
      </c>
      <c r="BH67" s="33">
        <f t="shared" si="16"/>
        <v>0</v>
      </c>
      <c r="BI67" s="33">
        <f t="shared" si="16"/>
        <v>0</v>
      </c>
      <c r="BJ67" s="33">
        <f t="shared" si="16"/>
        <v>0</v>
      </c>
      <c r="BK67" s="33">
        <f t="shared" si="16"/>
        <v>0</v>
      </c>
      <c r="BL67" s="33">
        <f t="shared" si="16"/>
        <v>0</v>
      </c>
      <c r="BM67" s="33">
        <f t="shared" si="16"/>
        <v>0</v>
      </c>
      <c r="BN67" s="33">
        <f t="shared" si="16"/>
        <v>1.0400000000000001E-2</v>
      </c>
      <c r="BO67" s="33">
        <f t="shared" si="16"/>
        <v>0</v>
      </c>
      <c r="BP67" s="34">
        <f>SUM(D67:BN67)</f>
        <v>29.984439999999999</v>
      </c>
      <c r="BQ67" s="35">
        <f>BP67/$C$9</f>
        <v>29.984439999999999</v>
      </c>
    </row>
    <row r="70" spans="1:69">
      <c r="J70" t="s">
        <v>33</v>
      </c>
      <c r="K70" t="s">
        <v>2</v>
      </c>
      <c r="V70" t="s">
        <v>36</v>
      </c>
      <c r="AH70" s="2">
        <v>0</v>
      </c>
    </row>
    <row r="71" spans="1:69" ht="15" customHeight="1">
      <c r="A71" s="89"/>
      <c r="B71" s="4" t="s">
        <v>3</v>
      </c>
      <c r="C71" s="91" t="s">
        <v>4</v>
      </c>
      <c r="D71" s="91" t="str">
        <f t="shared" ref="D71:BO71" si="17">D54</f>
        <v>Хлеб пшеничный</v>
      </c>
      <c r="E71" s="91" t="str">
        <f t="shared" si="17"/>
        <v>Хлеб ржано-пшеничный</v>
      </c>
      <c r="F71" s="91" t="str">
        <f t="shared" si="17"/>
        <v>Сахар</v>
      </c>
      <c r="G71" s="91" t="str">
        <f t="shared" si="17"/>
        <v>Чай</v>
      </c>
      <c r="H71" s="91" t="str">
        <f t="shared" si="17"/>
        <v>Какао</v>
      </c>
      <c r="I71" s="91" t="str">
        <f t="shared" si="17"/>
        <v>Кофейный напиток</v>
      </c>
      <c r="J71" s="91" t="str">
        <f t="shared" si="17"/>
        <v>Молоко 2,5%</v>
      </c>
      <c r="K71" s="91" t="str">
        <f t="shared" si="17"/>
        <v>Масло сливочное</v>
      </c>
      <c r="L71" s="91" t="str">
        <f t="shared" si="17"/>
        <v>Сметана 15%</v>
      </c>
      <c r="M71" s="91" t="str">
        <f t="shared" si="17"/>
        <v>Молоко сухое</v>
      </c>
      <c r="N71" s="91" t="str">
        <f t="shared" si="17"/>
        <v>Снежок 2,5 %</v>
      </c>
      <c r="O71" s="91" t="str">
        <f t="shared" si="17"/>
        <v>Творог 5%</v>
      </c>
      <c r="P71" s="91" t="str">
        <f t="shared" si="17"/>
        <v>Молоко сгущенное</v>
      </c>
      <c r="Q71" s="91" t="str">
        <f t="shared" si="17"/>
        <v xml:space="preserve">Джем Сава </v>
      </c>
      <c r="R71" s="91" t="str">
        <f t="shared" si="17"/>
        <v>Сыр</v>
      </c>
      <c r="S71" s="91" t="str">
        <f>S54</f>
        <v>Зеленый горошек</v>
      </c>
      <c r="T71" s="91" t="str">
        <f>T54</f>
        <v>Кукуруза консервирован.</v>
      </c>
      <c r="U71" s="91" t="str">
        <f>U54</f>
        <v>Консервы рыбные</v>
      </c>
      <c r="V71" s="91" t="str">
        <f>V54</f>
        <v>Огурцы консервирован.</v>
      </c>
      <c r="W71" s="91" t="str">
        <f>W54</f>
        <v>Огурцы свежие</v>
      </c>
      <c r="X71" s="91" t="str">
        <f t="shared" si="17"/>
        <v>Яйцо</v>
      </c>
      <c r="Y71" s="91" t="str">
        <f t="shared" si="17"/>
        <v>Икра кабачковая</v>
      </c>
      <c r="Z71" s="91" t="str">
        <f t="shared" si="17"/>
        <v>Изюм</v>
      </c>
      <c r="AA71" s="91" t="str">
        <f t="shared" si="17"/>
        <v>Курага</v>
      </c>
      <c r="AB71" s="91" t="str">
        <f t="shared" si="17"/>
        <v>Чернослив</v>
      </c>
      <c r="AC71" s="91" t="str">
        <f t="shared" si="17"/>
        <v>Шиповник</v>
      </c>
      <c r="AD71" s="91" t="str">
        <f t="shared" si="17"/>
        <v>Сухофрукты</v>
      </c>
      <c r="AE71" s="91" t="str">
        <f t="shared" si="17"/>
        <v>Ягода свежемороженная</v>
      </c>
      <c r="AF71" s="91" t="str">
        <f t="shared" si="17"/>
        <v>Лимон</v>
      </c>
      <c r="AG71" s="91" t="str">
        <f t="shared" si="17"/>
        <v>Кисель</v>
      </c>
      <c r="AH71" s="91" t="str">
        <f t="shared" si="17"/>
        <v xml:space="preserve">Сок </v>
      </c>
      <c r="AI71" s="91" t="str">
        <f t="shared" si="17"/>
        <v>Макаронные изделия</v>
      </c>
      <c r="AJ71" s="91" t="str">
        <f t="shared" si="17"/>
        <v>Мука</v>
      </c>
      <c r="AK71" s="91" t="str">
        <f t="shared" si="17"/>
        <v>Дрожжи</v>
      </c>
      <c r="AL71" s="91" t="str">
        <f t="shared" si="17"/>
        <v>Печенье</v>
      </c>
      <c r="AM71" s="91" t="str">
        <f t="shared" si="17"/>
        <v>Пряники</v>
      </c>
      <c r="AN71" s="91" t="str">
        <f t="shared" si="17"/>
        <v>Вафли</v>
      </c>
      <c r="AO71" s="91" t="str">
        <f t="shared" si="17"/>
        <v>Конфеты</v>
      </c>
      <c r="AP71" s="91" t="str">
        <f t="shared" si="17"/>
        <v>Повидло Сава</v>
      </c>
      <c r="AQ71" s="91" t="str">
        <f t="shared" si="17"/>
        <v>Крупа геркулес</v>
      </c>
      <c r="AR71" s="91" t="str">
        <f t="shared" si="17"/>
        <v>Крупа горох</v>
      </c>
      <c r="AS71" s="91" t="str">
        <f t="shared" si="17"/>
        <v>Крупа гречневая</v>
      </c>
      <c r="AT71" s="91" t="str">
        <f t="shared" si="17"/>
        <v>Крупа кукурузная</v>
      </c>
      <c r="AU71" s="91" t="str">
        <f t="shared" si="17"/>
        <v>Крупа манная</v>
      </c>
      <c r="AV71" s="91" t="str">
        <f t="shared" si="17"/>
        <v>Крупа перловая</v>
      </c>
      <c r="AW71" s="91" t="str">
        <f t="shared" si="17"/>
        <v>Крупа пшеничная</v>
      </c>
      <c r="AX71" s="91" t="str">
        <f t="shared" si="17"/>
        <v>Крупа пшено</v>
      </c>
      <c r="AY71" s="91" t="str">
        <f t="shared" si="17"/>
        <v>Крупа ячневая</v>
      </c>
      <c r="AZ71" s="91" t="str">
        <f t="shared" si="17"/>
        <v>Рис</v>
      </c>
      <c r="BA71" s="91" t="str">
        <f t="shared" si="17"/>
        <v>Цыпленок бройлер</v>
      </c>
      <c r="BB71" s="91" t="str">
        <f t="shared" si="17"/>
        <v>Филе куриное</v>
      </c>
      <c r="BC71" s="91" t="str">
        <f t="shared" si="17"/>
        <v>Фарш говяжий</v>
      </c>
      <c r="BD71" s="91" t="str">
        <f t="shared" si="17"/>
        <v>Печень куриная</v>
      </c>
      <c r="BE71" s="91" t="str">
        <f t="shared" si="17"/>
        <v>Филе минтая</v>
      </c>
      <c r="BF71" s="91" t="str">
        <f t="shared" si="17"/>
        <v>Филе сельди слабосол.</v>
      </c>
      <c r="BG71" s="91" t="str">
        <f t="shared" si="17"/>
        <v>Картофель</v>
      </c>
      <c r="BH71" s="91" t="str">
        <f t="shared" si="17"/>
        <v>Морковь</v>
      </c>
      <c r="BI71" s="91" t="str">
        <f t="shared" si="17"/>
        <v>Лук</v>
      </c>
      <c r="BJ71" s="91" t="str">
        <f t="shared" si="17"/>
        <v>Капуста</v>
      </c>
      <c r="BK71" s="91" t="str">
        <f t="shared" si="17"/>
        <v>Свекла</v>
      </c>
      <c r="BL71" s="91" t="str">
        <f t="shared" si="17"/>
        <v>Томатная паста</v>
      </c>
      <c r="BM71" s="91" t="str">
        <f t="shared" si="17"/>
        <v>Масло растительное</v>
      </c>
      <c r="BN71" s="91" t="str">
        <f t="shared" si="17"/>
        <v>Соль</v>
      </c>
      <c r="BO71" s="91" t="str">
        <f t="shared" si="17"/>
        <v>Аскорбиновая кислота</v>
      </c>
      <c r="BP71" s="111" t="s">
        <v>5</v>
      </c>
      <c r="BQ71" s="111" t="s">
        <v>6</v>
      </c>
    </row>
    <row r="72" spans="1:69" ht="36" customHeight="1">
      <c r="A72" s="90"/>
      <c r="B72" s="5" t="s">
        <v>7</v>
      </c>
      <c r="C72" s="92"/>
      <c r="D72" s="92"/>
      <c r="E72" s="92"/>
      <c r="F72" s="92"/>
      <c r="G72" s="92"/>
      <c r="H72" s="92"/>
      <c r="I72" s="92"/>
      <c r="J72" s="92"/>
      <c r="K72" s="92"/>
      <c r="L72" s="92"/>
      <c r="M72" s="92"/>
      <c r="N72" s="92"/>
      <c r="O72" s="92"/>
      <c r="P72" s="92"/>
      <c r="Q72" s="92"/>
      <c r="R72" s="92"/>
      <c r="S72" s="92"/>
      <c r="T72" s="92"/>
      <c r="U72" s="92"/>
      <c r="V72" s="92"/>
      <c r="W72" s="92"/>
      <c r="X72" s="92"/>
      <c r="Y72" s="92"/>
      <c r="Z72" s="92"/>
      <c r="AA72" s="92"/>
      <c r="AB72" s="92"/>
      <c r="AC72" s="92"/>
      <c r="AD72" s="92"/>
      <c r="AE72" s="92"/>
      <c r="AF72" s="92"/>
      <c r="AG72" s="92"/>
      <c r="AH72" s="92"/>
      <c r="AI72" s="92"/>
      <c r="AJ72" s="92"/>
      <c r="AK72" s="92"/>
      <c r="AL72" s="92"/>
      <c r="AM72" s="92"/>
      <c r="AN72" s="92"/>
      <c r="AO72" s="92"/>
      <c r="AP72" s="92"/>
      <c r="AQ72" s="92"/>
      <c r="AR72" s="92"/>
      <c r="AS72" s="92"/>
      <c r="AT72" s="92"/>
      <c r="AU72" s="92"/>
      <c r="AV72" s="92"/>
      <c r="AW72" s="92"/>
      <c r="AX72" s="92"/>
      <c r="AY72" s="92"/>
      <c r="AZ72" s="92"/>
      <c r="BA72" s="92"/>
      <c r="BB72" s="92"/>
      <c r="BC72" s="92"/>
      <c r="BD72" s="92"/>
      <c r="BE72" s="92"/>
      <c r="BF72" s="92"/>
      <c r="BG72" s="92"/>
      <c r="BH72" s="92"/>
      <c r="BI72" s="92"/>
      <c r="BJ72" s="92"/>
      <c r="BK72" s="92"/>
      <c r="BL72" s="92"/>
      <c r="BM72" s="92"/>
      <c r="BN72" s="92"/>
      <c r="BO72" s="92"/>
      <c r="BP72" s="112"/>
      <c r="BQ72" s="112"/>
    </row>
    <row r="73" spans="1:69" ht="15" customHeight="1">
      <c r="A73" s="93"/>
      <c r="B73" s="9" t="s">
        <v>12</v>
      </c>
      <c r="C73" s="85"/>
      <c r="D73" s="6">
        <f t="shared" ref="D73:BO76" si="18">D14</f>
        <v>0</v>
      </c>
      <c r="E73" s="6">
        <f t="shared" si="18"/>
        <v>0</v>
      </c>
      <c r="F73" s="6">
        <f t="shared" si="18"/>
        <v>0</v>
      </c>
      <c r="G73" s="6">
        <f t="shared" si="18"/>
        <v>0</v>
      </c>
      <c r="H73" s="6">
        <f t="shared" si="18"/>
        <v>0</v>
      </c>
      <c r="I73" s="6">
        <f t="shared" si="18"/>
        <v>0</v>
      </c>
      <c r="J73" s="6">
        <f t="shared" si="18"/>
        <v>0</v>
      </c>
      <c r="K73" s="6">
        <f t="shared" si="18"/>
        <v>3.0000000000000001E-3</v>
      </c>
      <c r="L73" s="6">
        <f t="shared" si="18"/>
        <v>7.0000000000000001E-3</v>
      </c>
      <c r="M73" s="6">
        <f t="shared" si="18"/>
        <v>0</v>
      </c>
      <c r="N73" s="6">
        <f t="shared" si="18"/>
        <v>0</v>
      </c>
      <c r="O73" s="6">
        <f t="shared" si="18"/>
        <v>0</v>
      </c>
      <c r="P73" s="6">
        <f t="shared" si="18"/>
        <v>0</v>
      </c>
      <c r="Q73" s="6">
        <f t="shared" si="18"/>
        <v>0</v>
      </c>
      <c r="R73" s="6">
        <f t="shared" si="18"/>
        <v>0</v>
      </c>
      <c r="S73" s="6">
        <f t="shared" si="18"/>
        <v>0</v>
      </c>
      <c r="T73" s="6">
        <f t="shared" si="18"/>
        <v>0</v>
      </c>
      <c r="U73" s="6">
        <f t="shared" si="18"/>
        <v>0</v>
      </c>
      <c r="V73" s="6">
        <f t="shared" si="18"/>
        <v>0</v>
      </c>
      <c r="W73" s="6">
        <f t="shared" si="18"/>
        <v>0</v>
      </c>
      <c r="X73" s="6">
        <f t="shared" si="18"/>
        <v>0</v>
      </c>
      <c r="Y73" s="6">
        <f t="shared" si="18"/>
        <v>0</v>
      </c>
      <c r="Z73" s="6">
        <f t="shared" si="18"/>
        <v>0</v>
      </c>
      <c r="AA73" s="6">
        <f t="shared" si="18"/>
        <v>0</v>
      </c>
      <c r="AB73" s="6">
        <f t="shared" si="18"/>
        <v>0</v>
      </c>
      <c r="AC73" s="6">
        <f t="shared" si="18"/>
        <v>0</v>
      </c>
      <c r="AD73" s="6">
        <f t="shared" si="18"/>
        <v>0</v>
      </c>
      <c r="AE73" s="6">
        <f t="shared" si="18"/>
        <v>0</v>
      </c>
      <c r="AF73" s="6">
        <f t="shared" si="18"/>
        <v>0</v>
      </c>
      <c r="AG73" s="6">
        <f t="shared" si="18"/>
        <v>0</v>
      </c>
      <c r="AH73" s="6">
        <f t="shared" si="18"/>
        <v>0</v>
      </c>
      <c r="AI73" s="6">
        <f t="shared" si="18"/>
        <v>0</v>
      </c>
      <c r="AJ73" s="6">
        <f t="shared" si="18"/>
        <v>0</v>
      </c>
      <c r="AK73" s="6">
        <f t="shared" si="18"/>
        <v>0</v>
      </c>
      <c r="AL73" s="6">
        <f t="shared" si="18"/>
        <v>0</v>
      </c>
      <c r="AM73" s="6">
        <f t="shared" si="18"/>
        <v>0</v>
      </c>
      <c r="AN73" s="6">
        <f t="shared" si="18"/>
        <v>0</v>
      </c>
      <c r="AO73" s="6">
        <f t="shared" si="18"/>
        <v>0</v>
      </c>
      <c r="AP73" s="6">
        <f t="shared" si="18"/>
        <v>0</v>
      </c>
      <c r="AQ73" s="6">
        <f t="shared" si="18"/>
        <v>0</v>
      </c>
      <c r="AR73" s="6">
        <f t="shared" si="18"/>
        <v>0</v>
      </c>
      <c r="AS73" s="6">
        <f t="shared" si="18"/>
        <v>0</v>
      </c>
      <c r="AT73" s="6">
        <f t="shared" si="18"/>
        <v>0</v>
      </c>
      <c r="AU73" s="6">
        <f t="shared" si="18"/>
        <v>0</v>
      </c>
      <c r="AV73" s="6">
        <f t="shared" si="18"/>
        <v>0</v>
      </c>
      <c r="AW73" s="6">
        <f t="shared" si="18"/>
        <v>0</v>
      </c>
      <c r="AX73" s="6">
        <f t="shared" si="18"/>
        <v>0</v>
      </c>
      <c r="AY73" s="6">
        <f t="shared" si="18"/>
        <v>0</v>
      </c>
      <c r="AZ73" s="6">
        <f t="shared" si="18"/>
        <v>0</v>
      </c>
      <c r="BA73" s="6">
        <f t="shared" si="18"/>
        <v>0.03</v>
      </c>
      <c r="BB73" s="6">
        <f t="shared" si="18"/>
        <v>0</v>
      </c>
      <c r="BC73" s="6">
        <f t="shared" si="18"/>
        <v>0</v>
      </c>
      <c r="BD73" s="6">
        <f t="shared" si="18"/>
        <v>0</v>
      </c>
      <c r="BE73" s="6">
        <f t="shared" si="18"/>
        <v>0</v>
      </c>
      <c r="BF73" s="6">
        <f t="shared" si="18"/>
        <v>0</v>
      </c>
      <c r="BG73" s="6">
        <f t="shared" si="18"/>
        <v>5.6000000000000001E-2</v>
      </c>
      <c r="BH73" s="6">
        <f t="shared" si="18"/>
        <v>1.7000000000000001E-2</v>
      </c>
      <c r="BI73" s="6">
        <f t="shared" si="18"/>
        <v>1.2E-2</v>
      </c>
      <c r="BJ73" s="6">
        <f t="shared" si="18"/>
        <v>0.05</v>
      </c>
      <c r="BK73" s="6">
        <f t="shared" si="18"/>
        <v>0</v>
      </c>
      <c r="BL73" s="6">
        <f t="shared" si="18"/>
        <v>3.0000000000000001E-3</v>
      </c>
      <c r="BM73" s="6">
        <f t="shared" si="18"/>
        <v>2E-3</v>
      </c>
      <c r="BN73" s="6">
        <f t="shared" si="18"/>
        <v>2E-3</v>
      </c>
      <c r="BO73" s="6">
        <f t="shared" si="18"/>
        <v>0</v>
      </c>
    </row>
    <row r="74" spans="1:69" ht="15" customHeight="1">
      <c r="A74" s="93"/>
      <c r="B74" s="6" t="s">
        <v>13</v>
      </c>
      <c r="C74" s="85"/>
      <c r="D74" s="6">
        <f t="shared" si="18"/>
        <v>0</v>
      </c>
      <c r="E74" s="6">
        <f t="shared" si="18"/>
        <v>0</v>
      </c>
      <c r="F74" s="6">
        <f t="shared" si="18"/>
        <v>0</v>
      </c>
      <c r="G74" s="6">
        <f t="shared" si="18"/>
        <v>0</v>
      </c>
      <c r="H74" s="6">
        <f t="shared" si="18"/>
        <v>0</v>
      </c>
      <c r="I74" s="6">
        <f t="shared" si="18"/>
        <v>0</v>
      </c>
      <c r="J74" s="6">
        <f t="shared" si="18"/>
        <v>0</v>
      </c>
      <c r="K74" s="6">
        <f t="shared" si="18"/>
        <v>0</v>
      </c>
      <c r="L74" s="6">
        <f t="shared" si="18"/>
        <v>3.0000000000000001E-3</v>
      </c>
      <c r="M74" s="6">
        <f t="shared" si="18"/>
        <v>0</v>
      </c>
      <c r="N74" s="6">
        <f t="shared" si="18"/>
        <v>0</v>
      </c>
      <c r="O74" s="6">
        <f t="shared" si="18"/>
        <v>0</v>
      </c>
      <c r="P74" s="6">
        <f t="shared" si="18"/>
        <v>0</v>
      </c>
      <c r="Q74" s="6">
        <f t="shared" si="18"/>
        <v>0</v>
      </c>
      <c r="R74" s="6">
        <f t="shared" si="18"/>
        <v>0</v>
      </c>
      <c r="S74" s="6">
        <f t="shared" si="18"/>
        <v>0</v>
      </c>
      <c r="T74" s="6">
        <f t="shared" si="18"/>
        <v>0</v>
      </c>
      <c r="U74" s="6">
        <f t="shared" si="18"/>
        <v>0</v>
      </c>
      <c r="V74" s="6">
        <f t="shared" si="18"/>
        <v>0</v>
      </c>
      <c r="W74" s="6">
        <f t="shared" si="18"/>
        <v>0</v>
      </c>
      <c r="X74" s="6">
        <f t="shared" si="18"/>
        <v>0</v>
      </c>
      <c r="Y74" s="6">
        <f t="shared" si="18"/>
        <v>0</v>
      </c>
      <c r="Z74" s="6">
        <f t="shared" si="18"/>
        <v>0</v>
      </c>
      <c r="AA74" s="6">
        <f t="shared" si="18"/>
        <v>0</v>
      </c>
      <c r="AB74" s="6">
        <f t="shared" si="18"/>
        <v>0</v>
      </c>
      <c r="AC74" s="6">
        <f t="shared" si="18"/>
        <v>0</v>
      </c>
      <c r="AD74" s="6">
        <f t="shared" si="18"/>
        <v>0</v>
      </c>
      <c r="AE74" s="6">
        <f t="shared" si="18"/>
        <v>0</v>
      </c>
      <c r="AF74" s="6">
        <f t="shared" si="18"/>
        <v>0</v>
      </c>
      <c r="AG74" s="6">
        <f t="shared" si="18"/>
        <v>0</v>
      </c>
      <c r="AH74" s="6">
        <f t="shared" si="18"/>
        <v>0</v>
      </c>
      <c r="AI74" s="6">
        <f t="shared" si="18"/>
        <v>0</v>
      </c>
      <c r="AJ74" s="6">
        <f t="shared" si="18"/>
        <v>8.9999999999999998E-4</v>
      </c>
      <c r="AK74" s="6">
        <f t="shared" si="18"/>
        <v>0</v>
      </c>
      <c r="AL74" s="6">
        <f t="shared" si="18"/>
        <v>0</v>
      </c>
      <c r="AM74" s="6">
        <f t="shared" si="18"/>
        <v>0</v>
      </c>
      <c r="AN74" s="6">
        <f t="shared" si="18"/>
        <v>0</v>
      </c>
      <c r="AO74" s="6">
        <f t="shared" si="18"/>
        <v>0</v>
      </c>
      <c r="AP74" s="6">
        <f t="shared" si="18"/>
        <v>0</v>
      </c>
      <c r="AQ74" s="6">
        <f t="shared" si="18"/>
        <v>0</v>
      </c>
      <c r="AR74" s="6">
        <f t="shared" si="18"/>
        <v>0</v>
      </c>
      <c r="AS74" s="6">
        <f t="shared" si="18"/>
        <v>0</v>
      </c>
      <c r="AT74" s="6">
        <f t="shared" si="18"/>
        <v>0</v>
      </c>
      <c r="AU74" s="6">
        <f t="shared" si="18"/>
        <v>0</v>
      </c>
      <c r="AV74" s="6">
        <f t="shared" si="18"/>
        <v>0</v>
      </c>
      <c r="AW74" s="6">
        <f t="shared" si="18"/>
        <v>0</v>
      </c>
      <c r="AX74" s="6">
        <f t="shared" si="18"/>
        <v>0</v>
      </c>
      <c r="AY74" s="6">
        <f t="shared" si="18"/>
        <v>0</v>
      </c>
      <c r="AZ74" s="6">
        <f t="shared" si="18"/>
        <v>0</v>
      </c>
      <c r="BA74" s="6">
        <f t="shared" si="18"/>
        <v>0</v>
      </c>
      <c r="BB74" s="6">
        <f t="shared" si="18"/>
        <v>0.04</v>
      </c>
      <c r="BC74" s="6">
        <f t="shared" si="18"/>
        <v>0</v>
      </c>
      <c r="BD74" s="6">
        <f t="shared" si="18"/>
        <v>0</v>
      </c>
      <c r="BE74" s="6">
        <f t="shared" si="18"/>
        <v>0</v>
      </c>
      <c r="BF74" s="6">
        <f t="shared" si="18"/>
        <v>0</v>
      </c>
      <c r="BG74" s="6">
        <f t="shared" si="18"/>
        <v>0</v>
      </c>
      <c r="BH74" s="6">
        <f t="shared" si="18"/>
        <v>8.0000000000000002E-3</v>
      </c>
      <c r="BI74" s="6">
        <f t="shared" si="18"/>
        <v>5.0000000000000001E-3</v>
      </c>
      <c r="BJ74" s="6">
        <f t="shared" si="18"/>
        <v>0</v>
      </c>
      <c r="BK74" s="6">
        <f t="shared" si="18"/>
        <v>0</v>
      </c>
      <c r="BL74" s="6">
        <f t="shared" si="18"/>
        <v>5.0000000000000001E-3</v>
      </c>
      <c r="BM74" s="6">
        <f t="shared" si="18"/>
        <v>2E-3</v>
      </c>
      <c r="BN74" s="6">
        <f t="shared" si="18"/>
        <v>2E-3</v>
      </c>
      <c r="BO74" s="6">
        <f t="shared" si="18"/>
        <v>0</v>
      </c>
    </row>
    <row r="75" spans="1:69" ht="15" customHeight="1">
      <c r="A75" s="93"/>
      <c r="B75" s="6" t="s">
        <v>14</v>
      </c>
      <c r="C75" s="85"/>
      <c r="D75" s="6">
        <f t="shared" si="18"/>
        <v>0</v>
      </c>
      <c r="E75" s="6">
        <f t="shared" si="18"/>
        <v>0</v>
      </c>
      <c r="F75" s="6">
        <f t="shared" si="18"/>
        <v>0</v>
      </c>
      <c r="G75" s="6">
        <f t="shared" si="18"/>
        <v>0</v>
      </c>
      <c r="H75" s="6">
        <f t="shared" si="18"/>
        <v>0</v>
      </c>
      <c r="I75" s="6">
        <f t="shared" si="18"/>
        <v>0</v>
      </c>
      <c r="J75" s="6">
        <f t="shared" si="18"/>
        <v>0</v>
      </c>
      <c r="K75" s="6">
        <f t="shared" si="18"/>
        <v>5.0000000000000001E-3</v>
      </c>
      <c r="L75" s="6">
        <f t="shared" si="18"/>
        <v>0</v>
      </c>
      <c r="M75" s="6">
        <f t="shared" si="18"/>
        <v>0</v>
      </c>
      <c r="N75" s="6">
        <f t="shared" si="18"/>
        <v>0</v>
      </c>
      <c r="O75" s="6">
        <f t="shared" si="18"/>
        <v>0</v>
      </c>
      <c r="P75" s="6">
        <f t="shared" si="18"/>
        <v>0</v>
      </c>
      <c r="Q75" s="6">
        <f t="shared" si="18"/>
        <v>0</v>
      </c>
      <c r="R75" s="6">
        <f t="shared" si="18"/>
        <v>0</v>
      </c>
      <c r="S75" s="6">
        <f t="shared" si="18"/>
        <v>0</v>
      </c>
      <c r="T75" s="6">
        <f t="shared" si="18"/>
        <v>0</v>
      </c>
      <c r="U75" s="6">
        <f t="shared" si="18"/>
        <v>0</v>
      </c>
      <c r="V75" s="6">
        <f t="shared" si="18"/>
        <v>0</v>
      </c>
      <c r="W75" s="6">
        <f t="shared" si="18"/>
        <v>0</v>
      </c>
      <c r="X75" s="6">
        <f t="shared" si="18"/>
        <v>0</v>
      </c>
      <c r="Y75" s="6">
        <f t="shared" si="18"/>
        <v>0</v>
      </c>
      <c r="Z75" s="6">
        <f t="shared" si="18"/>
        <v>0</v>
      </c>
      <c r="AA75" s="6">
        <f t="shared" si="18"/>
        <v>0</v>
      </c>
      <c r="AB75" s="6">
        <f t="shared" si="18"/>
        <v>0</v>
      </c>
      <c r="AC75" s="6">
        <f t="shared" si="18"/>
        <v>0</v>
      </c>
      <c r="AD75" s="6">
        <f t="shared" si="18"/>
        <v>0</v>
      </c>
      <c r="AE75" s="6">
        <f t="shared" si="18"/>
        <v>0</v>
      </c>
      <c r="AF75" s="6">
        <f t="shared" si="18"/>
        <v>0</v>
      </c>
      <c r="AG75" s="6">
        <f t="shared" si="18"/>
        <v>0</v>
      </c>
      <c r="AH75" s="6">
        <f t="shared" si="18"/>
        <v>0</v>
      </c>
      <c r="AI75" s="6">
        <f t="shared" si="18"/>
        <v>0</v>
      </c>
      <c r="AJ75" s="6">
        <f t="shared" si="18"/>
        <v>0</v>
      </c>
      <c r="AK75" s="6">
        <f t="shared" si="18"/>
        <v>0</v>
      </c>
      <c r="AL75" s="6">
        <f t="shared" si="18"/>
        <v>0</v>
      </c>
      <c r="AM75" s="6">
        <f t="shared" si="18"/>
        <v>0</v>
      </c>
      <c r="AN75" s="6">
        <f t="shared" si="18"/>
        <v>0</v>
      </c>
      <c r="AO75" s="6">
        <f t="shared" si="18"/>
        <v>0</v>
      </c>
      <c r="AP75" s="6">
        <f t="shared" si="18"/>
        <v>0</v>
      </c>
      <c r="AQ75" s="6">
        <f t="shared" si="18"/>
        <v>0</v>
      </c>
      <c r="AR75" s="6">
        <f t="shared" si="18"/>
        <v>0</v>
      </c>
      <c r="AS75" s="6">
        <f t="shared" si="18"/>
        <v>3.5000000000000003E-2</v>
      </c>
      <c r="AT75" s="6">
        <f t="shared" si="18"/>
        <v>0</v>
      </c>
      <c r="AU75" s="6">
        <f t="shared" si="18"/>
        <v>0</v>
      </c>
      <c r="AV75" s="6">
        <f t="shared" si="18"/>
        <v>0</v>
      </c>
      <c r="AW75" s="6">
        <f t="shared" si="18"/>
        <v>0</v>
      </c>
      <c r="AX75" s="6">
        <f t="shared" si="18"/>
        <v>0</v>
      </c>
      <c r="AY75" s="6">
        <f t="shared" si="18"/>
        <v>0</v>
      </c>
      <c r="AZ75" s="6">
        <f t="shared" si="18"/>
        <v>0</v>
      </c>
      <c r="BA75" s="6">
        <f t="shared" si="18"/>
        <v>0</v>
      </c>
      <c r="BB75" s="6">
        <f t="shared" si="18"/>
        <v>0</v>
      </c>
      <c r="BC75" s="6">
        <f t="shared" si="18"/>
        <v>0</v>
      </c>
      <c r="BD75" s="6">
        <f t="shared" si="18"/>
        <v>0</v>
      </c>
      <c r="BE75" s="6">
        <f t="shared" si="18"/>
        <v>0</v>
      </c>
      <c r="BF75" s="6">
        <f t="shared" si="18"/>
        <v>0</v>
      </c>
      <c r="BG75" s="6">
        <f t="shared" si="18"/>
        <v>0</v>
      </c>
      <c r="BH75" s="6">
        <f t="shared" si="18"/>
        <v>0</v>
      </c>
      <c r="BI75" s="6">
        <f t="shared" si="18"/>
        <v>0</v>
      </c>
      <c r="BJ75" s="6">
        <f t="shared" si="18"/>
        <v>0</v>
      </c>
      <c r="BK75" s="6">
        <f t="shared" si="18"/>
        <v>0</v>
      </c>
      <c r="BL75" s="6">
        <f t="shared" si="18"/>
        <v>0</v>
      </c>
      <c r="BM75" s="6">
        <f t="shared" si="18"/>
        <v>0</v>
      </c>
      <c r="BN75" s="6">
        <f t="shared" si="18"/>
        <v>1E-3</v>
      </c>
      <c r="BO75" s="6">
        <f t="shared" si="18"/>
        <v>0</v>
      </c>
    </row>
    <row r="76" spans="1:69" ht="15" customHeight="1">
      <c r="A76" s="93"/>
      <c r="B76" s="11" t="s">
        <v>15</v>
      </c>
      <c r="C76" s="85"/>
      <c r="D76" s="6">
        <f t="shared" si="18"/>
        <v>3.1E-2</v>
      </c>
      <c r="E76" s="6">
        <f t="shared" si="18"/>
        <v>0</v>
      </c>
      <c r="F76" s="6">
        <f t="shared" si="18"/>
        <v>0</v>
      </c>
      <c r="G76" s="6">
        <f t="shared" si="18"/>
        <v>0</v>
      </c>
      <c r="H76" s="6">
        <f t="shared" si="18"/>
        <v>0</v>
      </c>
      <c r="I76" s="6">
        <f t="shared" si="18"/>
        <v>0</v>
      </c>
      <c r="J76" s="6">
        <f t="shared" si="18"/>
        <v>0</v>
      </c>
      <c r="K76" s="6">
        <f t="shared" si="18"/>
        <v>0</v>
      </c>
      <c r="L76" s="6">
        <f t="shared" si="18"/>
        <v>0</v>
      </c>
      <c r="M76" s="6">
        <f t="shared" si="18"/>
        <v>0</v>
      </c>
      <c r="N76" s="6">
        <f t="shared" si="18"/>
        <v>0</v>
      </c>
      <c r="O76" s="6">
        <f t="shared" si="18"/>
        <v>0</v>
      </c>
      <c r="P76" s="6">
        <f t="shared" si="18"/>
        <v>0</v>
      </c>
      <c r="Q76" s="6">
        <f t="shared" si="18"/>
        <v>0</v>
      </c>
      <c r="R76" s="6">
        <f t="shared" si="18"/>
        <v>0</v>
      </c>
      <c r="S76" s="6">
        <f t="shared" si="18"/>
        <v>0</v>
      </c>
      <c r="T76" s="6">
        <f t="shared" si="18"/>
        <v>0</v>
      </c>
      <c r="U76" s="6">
        <f t="shared" si="18"/>
        <v>0</v>
      </c>
      <c r="V76" s="6">
        <f t="shared" si="18"/>
        <v>0</v>
      </c>
      <c r="W76" s="6">
        <f t="shared" si="18"/>
        <v>0</v>
      </c>
      <c r="X76" s="6">
        <f t="shared" si="18"/>
        <v>0</v>
      </c>
      <c r="Y76" s="6">
        <f t="shared" si="18"/>
        <v>0</v>
      </c>
      <c r="Z76" s="6">
        <f t="shared" si="18"/>
        <v>0</v>
      </c>
      <c r="AA76" s="6">
        <f t="shared" si="18"/>
        <v>0</v>
      </c>
      <c r="AB76" s="6">
        <f t="shared" si="18"/>
        <v>0</v>
      </c>
      <c r="AC76" s="6">
        <f t="shared" si="18"/>
        <v>0</v>
      </c>
      <c r="AD76" s="6">
        <f t="shared" si="18"/>
        <v>0</v>
      </c>
      <c r="AE76" s="6">
        <f t="shared" si="18"/>
        <v>0</v>
      </c>
      <c r="AF76" s="6">
        <f t="shared" si="18"/>
        <v>0</v>
      </c>
      <c r="AG76" s="6">
        <f t="shared" si="18"/>
        <v>0</v>
      </c>
      <c r="AH76" s="6">
        <f t="shared" si="18"/>
        <v>0</v>
      </c>
      <c r="AI76" s="6">
        <f t="shared" si="18"/>
        <v>0</v>
      </c>
      <c r="AJ76" s="6">
        <f t="shared" si="18"/>
        <v>0</v>
      </c>
      <c r="AK76" s="6">
        <f t="shared" si="18"/>
        <v>0</v>
      </c>
      <c r="AL76" s="6">
        <f t="shared" si="18"/>
        <v>0</v>
      </c>
      <c r="AM76" s="6">
        <f t="shared" si="18"/>
        <v>0</v>
      </c>
      <c r="AN76" s="6">
        <f t="shared" si="18"/>
        <v>0</v>
      </c>
      <c r="AO76" s="6">
        <f t="shared" si="18"/>
        <v>0</v>
      </c>
      <c r="AP76" s="6">
        <f t="shared" si="18"/>
        <v>0</v>
      </c>
      <c r="AQ76" s="6">
        <f t="shared" si="18"/>
        <v>0</v>
      </c>
      <c r="AR76" s="6">
        <f t="shared" si="18"/>
        <v>0</v>
      </c>
      <c r="AS76" s="6">
        <f t="shared" si="18"/>
        <v>0</v>
      </c>
      <c r="AT76" s="6">
        <f t="shared" si="18"/>
        <v>0</v>
      </c>
      <c r="AU76" s="6">
        <f t="shared" si="18"/>
        <v>0</v>
      </c>
      <c r="AV76" s="6">
        <f t="shared" si="18"/>
        <v>0</v>
      </c>
      <c r="AW76" s="6">
        <f t="shared" si="18"/>
        <v>0</v>
      </c>
      <c r="AX76" s="6">
        <f t="shared" si="18"/>
        <v>0</v>
      </c>
      <c r="AY76" s="6">
        <f t="shared" si="18"/>
        <v>0</v>
      </c>
      <c r="AZ76" s="6">
        <f t="shared" si="18"/>
        <v>0</v>
      </c>
      <c r="BA76" s="6">
        <f t="shared" si="18"/>
        <v>0</v>
      </c>
      <c r="BB76" s="6">
        <f t="shared" si="18"/>
        <v>0</v>
      </c>
      <c r="BC76" s="6">
        <f t="shared" si="18"/>
        <v>0</v>
      </c>
      <c r="BD76" s="6">
        <f t="shared" si="18"/>
        <v>0</v>
      </c>
      <c r="BE76" s="6">
        <f t="shared" si="18"/>
        <v>0</v>
      </c>
      <c r="BF76" s="6">
        <f t="shared" si="18"/>
        <v>0</v>
      </c>
      <c r="BG76" s="6">
        <f t="shared" si="18"/>
        <v>0</v>
      </c>
      <c r="BH76" s="6">
        <f t="shared" si="18"/>
        <v>0</v>
      </c>
      <c r="BI76" s="6">
        <f t="shared" si="18"/>
        <v>0</v>
      </c>
      <c r="BJ76" s="6">
        <f t="shared" si="18"/>
        <v>0</v>
      </c>
      <c r="BK76" s="6">
        <f t="shared" si="18"/>
        <v>0</v>
      </c>
      <c r="BL76" s="6">
        <f t="shared" si="18"/>
        <v>0</v>
      </c>
      <c r="BM76" s="6">
        <f t="shared" si="18"/>
        <v>0</v>
      </c>
      <c r="BN76" s="6">
        <f t="shared" si="18"/>
        <v>0</v>
      </c>
      <c r="BO76" s="6">
        <f t="shared" ref="BO76:BO79" si="19">BO17</f>
        <v>0</v>
      </c>
    </row>
    <row r="77" spans="1:69">
      <c r="A77" s="93"/>
      <c r="B77" s="11" t="s">
        <v>16</v>
      </c>
      <c r="C77" s="85"/>
      <c r="D77" s="6">
        <f t="shared" ref="D77:BN79" si="20">D18</f>
        <v>0</v>
      </c>
      <c r="E77" s="6">
        <f t="shared" si="20"/>
        <v>0.04</v>
      </c>
      <c r="F77" s="6">
        <f t="shared" si="20"/>
        <v>0</v>
      </c>
      <c r="G77" s="6">
        <f t="shared" si="20"/>
        <v>0</v>
      </c>
      <c r="H77" s="6">
        <f t="shared" si="20"/>
        <v>0</v>
      </c>
      <c r="I77" s="6">
        <f t="shared" si="20"/>
        <v>0</v>
      </c>
      <c r="J77" s="6">
        <f t="shared" si="20"/>
        <v>0</v>
      </c>
      <c r="K77" s="6">
        <f t="shared" si="20"/>
        <v>0</v>
      </c>
      <c r="L77" s="6">
        <f t="shared" si="20"/>
        <v>0</v>
      </c>
      <c r="M77" s="6">
        <f t="shared" si="20"/>
        <v>0</v>
      </c>
      <c r="N77" s="6">
        <f t="shared" si="20"/>
        <v>0</v>
      </c>
      <c r="O77" s="6">
        <f t="shared" si="20"/>
        <v>0</v>
      </c>
      <c r="P77" s="6">
        <f t="shared" si="20"/>
        <v>0</v>
      </c>
      <c r="Q77" s="6">
        <f t="shared" si="20"/>
        <v>0</v>
      </c>
      <c r="R77" s="6">
        <f t="shared" si="20"/>
        <v>0</v>
      </c>
      <c r="S77" s="6">
        <f t="shared" si="20"/>
        <v>0</v>
      </c>
      <c r="T77" s="6">
        <f t="shared" si="20"/>
        <v>0</v>
      </c>
      <c r="U77" s="6">
        <f t="shared" si="20"/>
        <v>0</v>
      </c>
      <c r="V77" s="6">
        <f t="shared" si="20"/>
        <v>0</v>
      </c>
      <c r="W77" s="6">
        <f t="shared" si="20"/>
        <v>0</v>
      </c>
      <c r="X77" s="6">
        <f t="shared" si="20"/>
        <v>0</v>
      </c>
      <c r="Y77" s="6">
        <f t="shared" si="20"/>
        <v>0</v>
      </c>
      <c r="Z77" s="6">
        <f t="shared" si="20"/>
        <v>0</v>
      </c>
      <c r="AA77" s="6">
        <f t="shared" si="20"/>
        <v>0</v>
      </c>
      <c r="AB77" s="6">
        <f t="shared" si="20"/>
        <v>0</v>
      </c>
      <c r="AC77" s="6">
        <f t="shared" si="20"/>
        <v>0</v>
      </c>
      <c r="AD77" s="6">
        <f t="shared" si="20"/>
        <v>0</v>
      </c>
      <c r="AE77" s="6">
        <f t="shared" si="20"/>
        <v>0</v>
      </c>
      <c r="AF77" s="6">
        <f t="shared" si="20"/>
        <v>0</v>
      </c>
      <c r="AG77" s="6">
        <f t="shared" si="20"/>
        <v>0</v>
      </c>
      <c r="AH77" s="6">
        <f t="shared" si="20"/>
        <v>0</v>
      </c>
      <c r="AI77" s="6">
        <f t="shared" si="20"/>
        <v>0</v>
      </c>
      <c r="AJ77" s="6">
        <f t="shared" si="20"/>
        <v>0</v>
      </c>
      <c r="AK77" s="6">
        <f t="shared" si="20"/>
        <v>0</v>
      </c>
      <c r="AL77" s="6">
        <f t="shared" si="20"/>
        <v>0</v>
      </c>
      <c r="AM77" s="6">
        <f t="shared" si="20"/>
        <v>0</v>
      </c>
      <c r="AN77" s="6">
        <f t="shared" si="20"/>
        <v>0</v>
      </c>
      <c r="AO77" s="6">
        <f t="shared" si="20"/>
        <v>0</v>
      </c>
      <c r="AP77" s="6">
        <f t="shared" si="20"/>
        <v>0</v>
      </c>
      <c r="AQ77" s="6">
        <f t="shared" si="20"/>
        <v>0</v>
      </c>
      <c r="AR77" s="6">
        <f t="shared" si="20"/>
        <v>0</v>
      </c>
      <c r="AS77" s="6">
        <f t="shared" si="20"/>
        <v>0</v>
      </c>
      <c r="AT77" s="6">
        <f t="shared" si="20"/>
        <v>0</v>
      </c>
      <c r="AU77" s="6">
        <f t="shared" si="20"/>
        <v>0</v>
      </c>
      <c r="AV77" s="6">
        <f t="shared" si="20"/>
        <v>0</v>
      </c>
      <c r="AW77" s="6">
        <f t="shared" si="20"/>
        <v>0</v>
      </c>
      <c r="AX77" s="6">
        <f t="shared" si="20"/>
        <v>0</v>
      </c>
      <c r="AY77" s="6">
        <f t="shared" si="20"/>
        <v>0</v>
      </c>
      <c r="AZ77" s="6">
        <f t="shared" si="20"/>
        <v>0</v>
      </c>
      <c r="BA77" s="6">
        <f t="shared" si="20"/>
        <v>0</v>
      </c>
      <c r="BB77" s="6">
        <f t="shared" si="20"/>
        <v>0</v>
      </c>
      <c r="BC77" s="6">
        <f t="shared" si="20"/>
        <v>0</v>
      </c>
      <c r="BD77" s="6">
        <f t="shared" si="20"/>
        <v>0</v>
      </c>
      <c r="BE77" s="6">
        <f t="shared" si="20"/>
        <v>0</v>
      </c>
      <c r="BF77" s="6">
        <f t="shared" si="20"/>
        <v>0</v>
      </c>
      <c r="BG77" s="6">
        <f t="shared" si="20"/>
        <v>0</v>
      </c>
      <c r="BH77" s="6">
        <f t="shared" si="20"/>
        <v>0</v>
      </c>
      <c r="BI77" s="6">
        <f t="shared" si="20"/>
        <v>0</v>
      </c>
      <c r="BJ77" s="6">
        <f t="shared" si="20"/>
        <v>0</v>
      </c>
      <c r="BK77" s="6">
        <f t="shared" si="20"/>
        <v>0</v>
      </c>
      <c r="BL77" s="6">
        <f t="shared" si="20"/>
        <v>0</v>
      </c>
      <c r="BM77" s="6">
        <f t="shared" si="20"/>
        <v>0</v>
      </c>
      <c r="BN77" s="6">
        <f t="shared" si="20"/>
        <v>0</v>
      </c>
      <c r="BO77" s="6">
        <f t="shared" si="19"/>
        <v>0</v>
      </c>
    </row>
    <row r="78" spans="1:69">
      <c r="A78" s="93"/>
      <c r="B78" s="11" t="s">
        <v>17</v>
      </c>
      <c r="C78" s="85"/>
      <c r="D78" s="6">
        <f t="shared" si="20"/>
        <v>0</v>
      </c>
      <c r="E78" s="6">
        <f t="shared" si="20"/>
        <v>0</v>
      </c>
      <c r="F78" s="6">
        <f t="shared" si="20"/>
        <v>0</v>
      </c>
      <c r="G78" s="6">
        <f t="shared" si="20"/>
        <v>0</v>
      </c>
      <c r="H78" s="6">
        <f t="shared" si="20"/>
        <v>0</v>
      </c>
      <c r="I78" s="6">
        <f t="shared" si="20"/>
        <v>0</v>
      </c>
      <c r="J78" s="6">
        <f t="shared" si="20"/>
        <v>0</v>
      </c>
      <c r="K78" s="6">
        <f t="shared" si="20"/>
        <v>0</v>
      </c>
      <c r="L78" s="6">
        <f t="shared" si="20"/>
        <v>0</v>
      </c>
      <c r="M78" s="6">
        <f t="shared" si="20"/>
        <v>0</v>
      </c>
      <c r="N78" s="6">
        <f t="shared" si="20"/>
        <v>0</v>
      </c>
      <c r="O78" s="6">
        <f t="shared" si="20"/>
        <v>0</v>
      </c>
      <c r="P78" s="6">
        <f t="shared" si="20"/>
        <v>0</v>
      </c>
      <c r="Q78" s="6">
        <f t="shared" si="20"/>
        <v>0</v>
      </c>
      <c r="R78" s="6">
        <f t="shared" si="20"/>
        <v>0</v>
      </c>
      <c r="S78" s="6">
        <f t="shared" si="20"/>
        <v>0</v>
      </c>
      <c r="T78" s="6">
        <f t="shared" si="20"/>
        <v>0</v>
      </c>
      <c r="U78" s="6">
        <f t="shared" si="20"/>
        <v>0</v>
      </c>
      <c r="V78" s="6">
        <f t="shared" si="20"/>
        <v>0</v>
      </c>
      <c r="W78" s="6">
        <f t="shared" si="20"/>
        <v>0</v>
      </c>
      <c r="X78" s="6">
        <f t="shared" si="20"/>
        <v>0</v>
      </c>
      <c r="Y78" s="6">
        <f t="shared" si="20"/>
        <v>0</v>
      </c>
      <c r="Z78" s="6">
        <f t="shared" si="20"/>
        <v>0</v>
      </c>
      <c r="AA78" s="6">
        <f t="shared" si="20"/>
        <v>0</v>
      </c>
      <c r="AB78" s="6">
        <f t="shared" si="20"/>
        <v>0</v>
      </c>
      <c r="AC78" s="6">
        <f t="shared" si="20"/>
        <v>0</v>
      </c>
      <c r="AD78" s="6">
        <f t="shared" si="20"/>
        <v>0</v>
      </c>
      <c r="AE78" s="6">
        <f t="shared" si="20"/>
        <v>0</v>
      </c>
      <c r="AF78" s="6">
        <f t="shared" si="20"/>
        <v>0</v>
      </c>
      <c r="AG78" s="6">
        <f t="shared" si="20"/>
        <v>0</v>
      </c>
      <c r="AH78" s="6">
        <f t="shared" si="20"/>
        <v>0.17499999999999999</v>
      </c>
      <c r="AI78" s="6">
        <f t="shared" si="20"/>
        <v>0</v>
      </c>
      <c r="AJ78" s="6">
        <f t="shared" si="20"/>
        <v>0</v>
      </c>
      <c r="AK78" s="6">
        <f t="shared" si="20"/>
        <v>0</v>
      </c>
      <c r="AL78" s="6">
        <f t="shared" si="20"/>
        <v>0</v>
      </c>
      <c r="AM78" s="6">
        <f t="shared" si="20"/>
        <v>0</v>
      </c>
      <c r="AN78" s="6">
        <f t="shared" si="20"/>
        <v>0</v>
      </c>
      <c r="AO78" s="6">
        <f t="shared" si="20"/>
        <v>0</v>
      </c>
      <c r="AP78" s="6">
        <f t="shared" si="20"/>
        <v>0</v>
      </c>
      <c r="AQ78" s="6">
        <f t="shared" si="20"/>
        <v>0</v>
      </c>
      <c r="AR78" s="6">
        <f t="shared" si="20"/>
        <v>0</v>
      </c>
      <c r="AS78" s="6">
        <f t="shared" si="20"/>
        <v>0</v>
      </c>
      <c r="AT78" s="6">
        <f t="shared" si="20"/>
        <v>0</v>
      </c>
      <c r="AU78" s="6">
        <f t="shared" si="20"/>
        <v>0</v>
      </c>
      <c r="AV78" s="6">
        <f t="shared" si="20"/>
        <v>0</v>
      </c>
      <c r="AW78" s="6">
        <f t="shared" si="20"/>
        <v>0</v>
      </c>
      <c r="AX78" s="6">
        <f t="shared" si="20"/>
        <v>0</v>
      </c>
      <c r="AY78" s="6">
        <f t="shared" si="20"/>
        <v>0</v>
      </c>
      <c r="AZ78" s="6">
        <f t="shared" si="20"/>
        <v>0</v>
      </c>
      <c r="BA78" s="6">
        <f t="shared" si="20"/>
        <v>0</v>
      </c>
      <c r="BB78" s="6">
        <f t="shared" si="20"/>
        <v>0</v>
      </c>
      <c r="BC78" s="6">
        <f t="shared" si="20"/>
        <v>0</v>
      </c>
      <c r="BD78" s="6">
        <f t="shared" si="20"/>
        <v>0</v>
      </c>
      <c r="BE78" s="6">
        <f t="shared" si="20"/>
        <v>0</v>
      </c>
      <c r="BF78" s="6">
        <f t="shared" si="20"/>
        <v>0</v>
      </c>
      <c r="BG78" s="6">
        <f t="shared" si="20"/>
        <v>0</v>
      </c>
      <c r="BH78" s="6">
        <f t="shared" si="20"/>
        <v>0</v>
      </c>
      <c r="BI78" s="6">
        <f t="shared" si="20"/>
        <v>0</v>
      </c>
      <c r="BJ78" s="6">
        <f t="shared" si="20"/>
        <v>0</v>
      </c>
      <c r="BK78" s="6">
        <f t="shared" si="20"/>
        <v>0</v>
      </c>
      <c r="BL78" s="6">
        <f t="shared" si="20"/>
        <v>0</v>
      </c>
      <c r="BM78" s="6">
        <f t="shared" si="20"/>
        <v>0</v>
      </c>
      <c r="BN78" s="6">
        <f t="shared" si="20"/>
        <v>0</v>
      </c>
      <c r="BO78" s="6">
        <f t="shared" si="19"/>
        <v>0</v>
      </c>
    </row>
    <row r="79" spans="1:69" ht="15" customHeight="1">
      <c r="A79" s="94"/>
      <c r="B79" s="11"/>
      <c r="C79" s="86"/>
      <c r="D79" s="6">
        <f t="shared" si="20"/>
        <v>0</v>
      </c>
      <c r="E79" s="6">
        <f t="shared" si="20"/>
        <v>0</v>
      </c>
      <c r="F79" s="6">
        <f t="shared" si="20"/>
        <v>0</v>
      </c>
      <c r="G79" s="6">
        <f t="shared" si="20"/>
        <v>0</v>
      </c>
      <c r="H79" s="6">
        <f t="shared" si="20"/>
        <v>0</v>
      </c>
      <c r="I79" s="6">
        <f t="shared" si="20"/>
        <v>0</v>
      </c>
      <c r="J79" s="6">
        <f t="shared" si="20"/>
        <v>0</v>
      </c>
      <c r="K79" s="6">
        <f t="shared" si="20"/>
        <v>0</v>
      </c>
      <c r="L79" s="6">
        <f t="shared" si="20"/>
        <v>0</v>
      </c>
      <c r="M79" s="6">
        <f t="shared" si="20"/>
        <v>0</v>
      </c>
      <c r="N79" s="6">
        <f t="shared" si="20"/>
        <v>0</v>
      </c>
      <c r="O79" s="6">
        <f t="shared" si="20"/>
        <v>0</v>
      </c>
      <c r="P79" s="6">
        <f t="shared" si="20"/>
        <v>0</v>
      </c>
      <c r="Q79" s="6">
        <f t="shared" si="20"/>
        <v>0</v>
      </c>
      <c r="R79" s="6">
        <f t="shared" si="20"/>
        <v>0</v>
      </c>
      <c r="S79" s="6">
        <f t="shared" si="20"/>
        <v>0</v>
      </c>
      <c r="T79" s="6">
        <f t="shared" si="20"/>
        <v>0</v>
      </c>
      <c r="U79" s="6">
        <f t="shared" si="20"/>
        <v>0</v>
      </c>
      <c r="V79" s="6">
        <f t="shared" si="20"/>
        <v>0</v>
      </c>
      <c r="W79" s="6">
        <f t="shared" si="20"/>
        <v>0</v>
      </c>
      <c r="X79" s="6">
        <f t="shared" si="20"/>
        <v>0</v>
      </c>
      <c r="Y79" s="6">
        <f t="shared" si="20"/>
        <v>0</v>
      </c>
      <c r="Z79" s="6">
        <f t="shared" si="20"/>
        <v>0</v>
      </c>
      <c r="AA79" s="6">
        <f t="shared" si="20"/>
        <v>0</v>
      </c>
      <c r="AB79" s="6">
        <f t="shared" si="20"/>
        <v>0</v>
      </c>
      <c r="AC79" s="6">
        <f t="shared" si="20"/>
        <v>0</v>
      </c>
      <c r="AD79" s="6">
        <f t="shared" si="20"/>
        <v>0</v>
      </c>
      <c r="AE79" s="6">
        <f t="shared" si="20"/>
        <v>0</v>
      </c>
      <c r="AF79" s="6">
        <f t="shared" si="20"/>
        <v>0</v>
      </c>
      <c r="AG79" s="6">
        <f t="shared" si="20"/>
        <v>0</v>
      </c>
      <c r="AH79" s="6">
        <f t="shared" si="20"/>
        <v>0</v>
      </c>
      <c r="AI79" s="6">
        <f t="shared" si="20"/>
        <v>0</v>
      </c>
      <c r="AJ79" s="6">
        <f t="shared" si="20"/>
        <v>0</v>
      </c>
      <c r="AK79" s="6">
        <f t="shared" si="20"/>
        <v>0</v>
      </c>
      <c r="AL79" s="6">
        <f t="shared" si="20"/>
        <v>0</v>
      </c>
      <c r="AM79" s="6">
        <f t="shared" si="20"/>
        <v>0</v>
      </c>
      <c r="AN79" s="6">
        <f t="shared" si="20"/>
        <v>0</v>
      </c>
      <c r="AO79" s="6">
        <f t="shared" si="20"/>
        <v>0</v>
      </c>
      <c r="AP79" s="6">
        <f t="shared" si="20"/>
        <v>0</v>
      </c>
      <c r="AQ79" s="6">
        <f t="shared" si="20"/>
        <v>0</v>
      </c>
      <c r="AR79" s="6">
        <f t="shared" si="20"/>
        <v>0</v>
      </c>
      <c r="AS79" s="6">
        <f t="shared" si="20"/>
        <v>0</v>
      </c>
      <c r="AT79" s="6">
        <f t="shared" si="20"/>
        <v>0</v>
      </c>
      <c r="AU79" s="6">
        <f t="shared" si="20"/>
        <v>0</v>
      </c>
      <c r="AV79" s="6">
        <f t="shared" si="20"/>
        <v>0</v>
      </c>
      <c r="AW79" s="6">
        <f t="shared" si="20"/>
        <v>0</v>
      </c>
      <c r="AX79" s="6">
        <f t="shared" si="20"/>
        <v>0</v>
      </c>
      <c r="AY79" s="6">
        <f t="shared" si="20"/>
        <v>0</v>
      </c>
      <c r="AZ79" s="6">
        <f t="shared" si="20"/>
        <v>0</v>
      </c>
      <c r="BA79" s="6">
        <f t="shared" si="20"/>
        <v>0</v>
      </c>
      <c r="BB79" s="6">
        <f t="shared" si="20"/>
        <v>0</v>
      </c>
      <c r="BC79" s="6">
        <f t="shared" si="20"/>
        <v>0</v>
      </c>
      <c r="BD79" s="6">
        <f t="shared" si="20"/>
        <v>0</v>
      </c>
      <c r="BE79" s="6">
        <f t="shared" si="20"/>
        <v>0</v>
      </c>
      <c r="BF79" s="6">
        <f t="shared" si="20"/>
        <v>0</v>
      </c>
      <c r="BG79" s="6">
        <f t="shared" si="20"/>
        <v>0</v>
      </c>
      <c r="BH79" s="6">
        <f t="shared" si="20"/>
        <v>0</v>
      </c>
      <c r="BI79" s="6">
        <f t="shared" si="20"/>
        <v>0</v>
      </c>
      <c r="BJ79" s="6">
        <f t="shared" si="20"/>
        <v>0</v>
      </c>
      <c r="BK79" s="6">
        <f t="shared" si="20"/>
        <v>0</v>
      </c>
      <c r="BL79" s="6">
        <f t="shared" si="20"/>
        <v>0</v>
      </c>
      <c r="BM79" s="6">
        <f t="shared" si="20"/>
        <v>0</v>
      </c>
      <c r="BN79" s="6">
        <f t="shared" si="20"/>
        <v>0</v>
      </c>
      <c r="BO79" s="6">
        <f t="shared" si="19"/>
        <v>0</v>
      </c>
    </row>
    <row r="80" spans="1:69" ht="17.399999999999999">
      <c r="A80" s="44"/>
      <c r="B80" s="45" t="s">
        <v>24</v>
      </c>
      <c r="C80" s="46"/>
      <c r="D80" s="47">
        <f t="shared" ref="D80:BO80" si="21">SUM(D73:D79)</f>
        <v>3.1E-2</v>
      </c>
      <c r="E80" s="47">
        <f t="shared" si="21"/>
        <v>0.04</v>
      </c>
      <c r="F80" s="47">
        <f t="shared" si="21"/>
        <v>0</v>
      </c>
      <c r="G80" s="47">
        <f t="shared" si="21"/>
        <v>0</v>
      </c>
      <c r="H80" s="47">
        <f t="shared" si="21"/>
        <v>0</v>
      </c>
      <c r="I80" s="47">
        <f t="shared" si="21"/>
        <v>0</v>
      </c>
      <c r="J80" s="47">
        <f t="shared" si="21"/>
        <v>0</v>
      </c>
      <c r="K80" s="47">
        <f t="shared" si="21"/>
        <v>8.0000000000000002E-3</v>
      </c>
      <c r="L80" s="47">
        <f t="shared" si="21"/>
        <v>0.01</v>
      </c>
      <c r="M80" s="47">
        <f t="shared" si="21"/>
        <v>0</v>
      </c>
      <c r="N80" s="47">
        <f t="shared" si="21"/>
        <v>0</v>
      </c>
      <c r="O80" s="47">
        <f t="shared" si="21"/>
        <v>0</v>
      </c>
      <c r="P80" s="47">
        <f t="shared" si="21"/>
        <v>0</v>
      </c>
      <c r="Q80" s="47">
        <f t="shared" si="21"/>
        <v>0</v>
      </c>
      <c r="R80" s="47">
        <f t="shared" si="21"/>
        <v>0</v>
      </c>
      <c r="S80" s="47">
        <f t="shared" si="21"/>
        <v>0</v>
      </c>
      <c r="T80" s="47">
        <f t="shared" si="21"/>
        <v>0</v>
      </c>
      <c r="U80" s="47">
        <f t="shared" si="21"/>
        <v>0</v>
      </c>
      <c r="V80" s="47">
        <f t="shared" si="21"/>
        <v>0</v>
      </c>
      <c r="W80" s="47">
        <f t="shared" si="21"/>
        <v>0</v>
      </c>
      <c r="X80" s="47">
        <f t="shared" si="21"/>
        <v>0</v>
      </c>
      <c r="Y80" s="47">
        <f t="shared" si="21"/>
        <v>0</v>
      </c>
      <c r="Z80" s="47">
        <f t="shared" si="21"/>
        <v>0</v>
      </c>
      <c r="AA80" s="47">
        <f t="shared" si="21"/>
        <v>0</v>
      </c>
      <c r="AB80" s="47">
        <f t="shared" si="21"/>
        <v>0</v>
      </c>
      <c r="AC80" s="47">
        <f t="shared" si="21"/>
        <v>0</v>
      </c>
      <c r="AD80" s="47">
        <f t="shared" si="21"/>
        <v>0</v>
      </c>
      <c r="AE80" s="47">
        <f t="shared" si="21"/>
        <v>0</v>
      </c>
      <c r="AF80" s="47">
        <f t="shared" si="21"/>
        <v>0</v>
      </c>
      <c r="AG80" s="47">
        <f t="shared" si="21"/>
        <v>0</v>
      </c>
      <c r="AH80" s="47">
        <f t="shared" si="21"/>
        <v>0.17499999999999999</v>
      </c>
      <c r="AI80" s="47">
        <f t="shared" si="21"/>
        <v>0</v>
      </c>
      <c r="AJ80" s="47">
        <f t="shared" si="21"/>
        <v>8.9999999999999998E-4</v>
      </c>
      <c r="AK80" s="47">
        <f t="shared" si="21"/>
        <v>0</v>
      </c>
      <c r="AL80" s="47">
        <f t="shared" si="21"/>
        <v>0</v>
      </c>
      <c r="AM80" s="47">
        <f t="shared" si="21"/>
        <v>0</v>
      </c>
      <c r="AN80" s="47">
        <f t="shared" si="21"/>
        <v>0</v>
      </c>
      <c r="AO80" s="47">
        <f t="shared" si="21"/>
        <v>0</v>
      </c>
      <c r="AP80" s="47">
        <f t="shared" si="21"/>
        <v>0</v>
      </c>
      <c r="AQ80" s="47">
        <f t="shared" si="21"/>
        <v>0</v>
      </c>
      <c r="AR80" s="47">
        <f t="shared" si="21"/>
        <v>0</v>
      </c>
      <c r="AS80" s="47">
        <f t="shared" si="21"/>
        <v>3.5000000000000003E-2</v>
      </c>
      <c r="AT80" s="47">
        <f t="shared" si="21"/>
        <v>0</v>
      </c>
      <c r="AU80" s="47">
        <f t="shared" si="21"/>
        <v>0</v>
      </c>
      <c r="AV80" s="47">
        <f t="shared" si="21"/>
        <v>0</v>
      </c>
      <c r="AW80" s="47">
        <f t="shared" si="21"/>
        <v>0</v>
      </c>
      <c r="AX80" s="47">
        <f t="shared" si="21"/>
        <v>0</v>
      </c>
      <c r="AY80" s="47">
        <f t="shared" si="21"/>
        <v>0</v>
      </c>
      <c r="AZ80" s="47">
        <f t="shared" si="21"/>
        <v>0</v>
      </c>
      <c r="BA80" s="47">
        <f t="shared" si="21"/>
        <v>0.03</v>
      </c>
      <c r="BB80" s="47">
        <f t="shared" si="21"/>
        <v>0.04</v>
      </c>
      <c r="BC80" s="47">
        <f t="shared" si="21"/>
        <v>0</v>
      </c>
      <c r="BD80" s="47">
        <f t="shared" si="21"/>
        <v>0</v>
      </c>
      <c r="BE80" s="47">
        <f t="shared" si="21"/>
        <v>0</v>
      </c>
      <c r="BF80" s="47">
        <f t="shared" si="21"/>
        <v>0</v>
      </c>
      <c r="BG80" s="47">
        <f t="shared" si="21"/>
        <v>5.6000000000000001E-2</v>
      </c>
      <c r="BH80" s="47">
        <f t="shared" si="21"/>
        <v>2.5000000000000001E-2</v>
      </c>
      <c r="BI80" s="47">
        <f t="shared" si="21"/>
        <v>1.7000000000000001E-2</v>
      </c>
      <c r="BJ80" s="47">
        <f t="shared" si="21"/>
        <v>0.05</v>
      </c>
      <c r="BK80" s="47">
        <f t="shared" si="21"/>
        <v>0</v>
      </c>
      <c r="BL80" s="47">
        <f t="shared" si="21"/>
        <v>8.0000000000000002E-3</v>
      </c>
      <c r="BM80" s="47">
        <f t="shared" si="21"/>
        <v>4.0000000000000001E-3</v>
      </c>
      <c r="BN80" s="47">
        <f t="shared" si="21"/>
        <v>5.0000000000000001E-3</v>
      </c>
      <c r="BO80" s="47">
        <f t="shared" si="21"/>
        <v>0</v>
      </c>
    </row>
    <row r="81" spans="1:69" ht="17.399999999999999">
      <c r="A81" s="44"/>
      <c r="B81" s="45" t="s">
        <v>35</v>
      </c>
      <c r="C81" s="46"/>
      <c r="D81" s="48">
        <f t="shared" ref="D81:BO81" si="22">PRODUCT(D80,$F$6)</f>
        <v>3.1E-2</v>
      </c>
      <c r="E81" s="48">
        <f t="shared" si="22"/>
        <v>0.04</v>
      </c>
      <c r="F81" s="48">
        <f t="shared" si="22"/>
        <v>0</v>
      </c>
      <c r="G81" s="48">
        <f t="shared" si="22"/>
        <v>0</v>
      </c>
      <c r="H81" s="48">
        <f t="shared" si="22"/>
        <v>0</v>
      </c>
      <c r="I81" s="48">
        <f t="shared" si="22"/>
        <v>0</v>
      </c>
      <c r="J81" s="48">
        <f t="shared" si="22"/>
        <v>0</v>
      </c>
      <c r="K81" s="48">
        <f t="shared" si="22"/>
        <v>8.0000000000000002E-3</v>
      </c>
      <c r="L81" s="48">
        <f t="shared" si="22"/>
        <v>0.01</v>
      </c>
      <c r="M81" s="48">
        <f t="shared" si="22"/>
        <v>0</v>
      </c>
      <c r="N81" s="48">
        <f t="shared" si="22"/>
        <v>0</v>
      </c>
      <c r="O81" s="48">
        <f t="shared" si="22"/>
        <v>0</v>
      </c>
      <c r="P81" s="48">
        <f t="shared" si="22"/>
        <v>0</v>
      </c>
      <c r="Q81" s="48">
        <f t="shared" si="22"/>
        <v>0</v>
      </c>
      <c r="R81" s="48">
        <f t="shared" si="22"/>
        <v>0</v>
      </c>
      <c r="S81" s="48">
        <f>PRODUCT(S80,$F$6)</f>
        <v>0</v>
      </c>
      <c r="T81" s="48">
        <f>PRODUCT(T80,$F$6)</f>
        <v>0</v>
      </c>
      <c r="U81" s="48">
        <f>PRODUCT(U80,$F$6)</f>
        <v>0</v>
      </c>
      <c r="V81" s="48">
        <f>PRODUCT(V80,$F$6)</f>
        <v>0</v>
      </c>
      <c r="W81" s="48">
        <f>PRODUCT(W80,$F$6)</f>
        <v>0</v>
      </c>
      <c r="X81" s="48">
        <f t="shared" si="22"/>
        <v>0</v>
      </c>
      <c r="Y81" s="48">
        <f t="shared" si="22"/>
        <v>0</v>
      </c>
      <c r="Z81" s="48">
        <f t="shared" si="22"/>
        <v>0</v>
      </c>
      <c r="AA81" s="48">
        <f t="shared" si="22"/>
        <v>0</v>
      </c>
      <c r="AB81" s="48">
        <f t="shared" si="22"/>
        <v>0</v>
      </c>
      <c r="AC81" s="48">
        <f t="shared" si="22"/>
        <v>0</v>
      </c>
      <c r="AD81" s="48">
        <f t="shared" si="22"/>
        <v>0</v>
      </c>
      <c r="AE81" s="48">
        <f t="shared" si="22"/>
        <v>0</v>
      </c>
      <c r="AF81" s="48">
        <f t="shared" si="22"/>
        <v>0</v>
      </c>
      <c r="AG81" s="48">
        <f t="shared" si="22"/>
        <v>0</v>
      </c>
      <c r="AH81" s="48">
        <f t="shared" si="22"/>
        <v>0.17499999999999999</v>
      </c>
      <c r="AI81" s="48">
        <f t="shared" si="22"/>
        <v>0</v>
      </c>
      <c r="AJ81" s="48">
        <f t="shared" si="22"/>
        <v>8.9999999999999998E-4</v>
      </c>
      <c r="AK81" s="48">
        <f t="shared" si="22"/>
        <v>0</v>
      </c>
      <c r="AL81" s="48">
        <f t="shared" si="22"/>
        <v>0</v>
      </c>
      <c r="AM81" s="48">
        <f t="shared" si="22"/>
        <v>0</v>
      </c>
      <c r="AN81" s="48">
        <f t="shared" si="22"/>
        <v>0</v>
      </c>
      <c r="AO81" s="48">
        <f t="shared" si="22"/>
        <v>0</v>
      </c>
      <c r="AP81" s="48">
        <f t="shared" si="22"/>
        <v>0</v>
      </c>
      <c r="AQ81" s="48">
        <f t="shared" si="22"/>
        <v>0</v>
      </c>
      <c r="AR81" s="48">
        <f t="shared" si="22"/>
        <v>0</v>
      </c>
      <c r="AS81" s="48">
        <f t="shared" si="22"/>
        <v>3.5000000000000003E-2</v>
      </c>
      <c r="AT81" s="48">
        <f t="shared" si="22"/>
        <v>0</v>
      </c>
      <c r="AU81" s="48">
        <f t="shared" si="22"/>
        <v>0</v>
      </c>
      <c r="AV81" s="48">
        <f t="shared" si="22"/>
        <v>0</v>
      </c>
      <c r="AW81" s="48">
        <f t="shared" si="22"/>
        <v>0</v>
      </c>
      <c r="AX81" s="48">
        <f t="shared" si="22"/>
        <v>0</v>
      </c>
      <c r="AY81" s="48">
        <f t="shared" si="22"/>
        <v>0</v>
      </c>
      <c r="AZ81" s="48">
        <f t="shared" si="22"/>
        <v>0</v>
      </c>
      <c r="BA81" s="48">
        <f t="shared" si="22"/>
        <v>0.03</v>
      </c>
      <c r="BB81" s="48">
        <f t="shared" si="22"/>
        <v>0.04</v>
      </c>
      <c r="BC81" s="48">
        <f t="shared" si="22"/>
        <v>0</v>
      </c>
      <c r="BD81" s="48">
        <f t="shared" si="22"/>
        <v>0</v>
      </c>
      <c r="BE81" s="48">
        <f t="shared" si="22"/>
        <v>0</v>
      </c>
      <c r="BF81" s="48">
        <f t="shared" si="22"/>
        <v>0</v>
      </c>
      <c r="BG81" s="48">
        <f t="shared" si="22"/>
        <v>5.6000000000000001E-2</v>
      </c>
      <c r="BH81" s="48">
        <f t="shared" si="22"/>
        <v>2.5000000000000001E-2</v>
      </c>
      <c r="BI81" s="48">
        <f t="shared" si="22"/>
        <v>1.7000000000000001E-2</v>
      </c>
      <c r="BJ81" s="48">
        <f t="shared" si="22"/>
        <v>0.05</v>
      </c>
      <c r="BK81" s="48">
        <f t="shared" si="22"/>
        <v>0</v>
      </c>
      <c r="BL81" s="48">
        <f t="shared" si="22"/>
        <v>8.0000000000000002E-3</v>
      </c>
      <c r="BM81" s="48">
        <f t="shared" si="22"/>
        <v>4.0000000000000001E-3</v>
      </c>
      <c r="BN81" s="48">
        <f t="shared" si="22"/>
        <v>5.0000000000000001E-3</v>
      </c>
      <c r="BO81" s="48">
        <f t="shared" si="22"/>
        <v>0</v>
      </c>
    </row>
    <row r="85" spans="1:69" ht="17.399999999999999">
      <c r="A85" s="27"/>
      <c r="B85" s="28" t="s">
        <v>26</v>
      </c>
      <c r="C85" s="29" t="s">
        <v>27</v>
      </c>
      <c r="D85" s="30">
        <f t="shared" ref="D85:BO85" si="23">D45</f>
        <v>72.72</v>
      </c>
      <c r="E85" s="30">
        <f t="shared" si="23"/>
        <v>76</v>
      </c>
      <c r="F85" s="30">
        <f t="shared" si="23"/>
        <v>84</v>
      </c>
      <c r="G85" s="30">
        <f t="shared" si="23"/>
        <v>568</v>
      </c>
      <c r="H85" s="30">
        <f t="shared" si="23"/>
        <v>1340</v>
      </c>
      <c r="I85" s="30">
        <f t="shared" si="23"/>
        <v>690</v>
      </c>
      <c r="J85" s="30">
        <f t="shared" si="23"/>
        <v>74.92</v>
      </c>
      <c r="K85" s="30">
        <f t="shared" si="23"/>
        <v>874.38</v>
      </c>
      <c r="L85" s="30">
        <f t="shared" si="23"/>
        <v>210.89</v>
      </c>
      <c r="M85" s="30">
        <f t="shared" si="23"/>
        <v>609</v>
      </c>
      <c r="N85" s="30">
        <f t="shared" si="23"/>
        <v>104.38</v>
      </c>
      <c r="O85" s="30">
        <f t="shared" si="23"/>
        <v>320.32</v>
      </c>
      <c r="P85" s="30">
        <f t="shared" si="23"/>
        <v>373.68</v>
      </c>
      <c r="Q85" s="30">
        <f t="shared" si="23"/>
        <v>380</v>
      </c>
      <c r="R85" s="30">
        <f t="shared" si="23"/>
        <v>0</v>
      </c>
      <c r="S85" s="30">
        <f>S45</f>
        <v>0</v>
      </c>
      <c r="T85" s="30">
        <f>T45</f>
        <v>0</v>
      </c>
      <c r="U85" s="30">
        <f>U45</f>
        <v>812</v>
      </c>
      <c r="V85" s="30">
        <f>V45</f>
        <v>352.56</v>
      </c>
      <c r="W85" s="30">
        <f>W45</f>
        <v>83</v>
      </c>
      <c r="X85" s="30">
        <f t="shared" si="23"/>
        <v>9.1999999999999993</v>
      </c>
      <c r="Y85" s="30">
        <f t="shared" si="23"/>
        <v>0</v>
      </c>
      <c r="Z85" s="30">
        <f t="shared" si="23"/>
        <v>469</v>
      </c>
      <c r="AA85" s="30">
        <f t="shared" si="23"/>
        <v>363</v>
      </c>
      <c r="AB85" s="30">
        <f t="shared" si="23"/>
        <v>409</v>
      </c>
      <c r="AC85" s="30">
        <f t="shared" si="23"/>
        <v>249</v>
      </c>
      <c r="AD85" s="30">
        <f t="shared" si="23"/>
        <v>119</v>
      </c>
      <c r="AE85" s="30">
        <f t="shared" si="23"/>
        <v>438</v>
      </c>
      <c r="AF85" s="30">
        <f t="shared" si="23"/>
        <v>159</v>
      </c>
      <c r="AG85" s="30">
        <f t="shared" si="23"/>
        <v>218.18</v>
      </c>
      <c r="AH85" s="30">
        <f t="shared" si="23"/>
        <v>77.290000000000006</v>
      </c>
      <c r="AI85" s="30">
        <f t="shared" si="23"/>
        <v>56.5</v>
      </c>
      <c r="AJ85" s="30">
        <f t="shared" si="23"/>
        <v>42.5</v>
      </c>
      <c r="AK85" s="30">
        <f t="shared" si="23"/>
        <v>240</v>
      </c>
      <c r="AL85" s="30">
        <f t="shared" si="23"/>
        <v>295</v>
      </c>
      <c r="AM85" s="30">
        <f t="shared" si="23"/>
        <v>337.5</v>
      </c>
      <c r="AN85" s="30">
        <f t="shared" si="23"/>
        <v>298.67</v>
      </c>
      <c r="AO85" s="30">
        <f t="shared" si="23"/>
        <v>0</v>
      </c>
      <c r="AP85" s="30">
        <f t="shared" si="23"/>
        <v>205.75</v>
      </c>
      <c r="AQ85" s="30">
        <f t="shared" si="23"/>
        <v>68.75</v>
      </c>
      <c r="AR85" s="30">
        <f t="shared" si="23"/>
        <v>62</v>
      </c>
      <c r="AS85" s="30">
        <f t="shared" si="23"/>
        <v>72.67</v>
      </c>
      <c r="AT85" s="30">
        <f t="shared" si="23"/>
        <v>62.29</v>
      </c>
      <c r="AU85" s="30">
        <f t="shared" si="23"/>
        <v>70.709999999999994</v>
      </c>
      <c r="AV85" s="30">
        <f t="shared" si="23"/>
        <v>48.75</v>
      </c>
      <c r="AW85" s="30">
        <f t="shared" si="23"/>
        <v>72.86</v>
      </c>
      <c r="AX85" s="30">
        <f t="shared" si="23"/>
        <v>64.67</v>
      </c>
      <c r="AY85" s="30">
        <f t="shared" si="23"/>
        <v>56.67</v>
      </c>
      <c r="AZ85" s="30">
        <f t="shared" si="23"/>
        <v>130.66999999999999</v>
      </c>
      <c r="BA85" s="30">
        <f t="shared" si="23"/>
        <v>304</v>
      </c>
      <c r="BB85" s="30">
        <f t="shared" si="23"/>
        <v>432</v>
      </c>
      <c r="BC85" s="30">
        <f t="shared" si="23"/>
        <v>532</v>
      </c>
      <c r="BD85" s="30">
        <f t="shared" si="23"/>
        <v>249</v>
      </c>
      <c r="BE85" s="30">
        <f t="shared" si="23"/>
        <v>399</v>
      </c>
      <c r="BF85" s="30">
        <f t="shared" si="23"/>
        <v>0</v>
      </c>
      <c r="BG85" s="30">
        <f t="shared" si="23"/>
        <v>31</v>
      </c>
      <c r="BH85" s="30">
        <f t="shared" si="23"/>
        <v>43</v>
      </c>
      <c r="BI85" s="30">
        <f t="shared" si="23"/>
        <v>37</v>
      </c>
      <c r="BJ85" s="30">
        <f t="shared" si="23"/>
        <v>25</v>
      </c>
      <c r="BK85" s="30">
        <f t="shared" si="23"/>
        <v>59</v>
      </c>
      <c r="BL85" s="30">
        <f t="shared" si="23"/>
        <v>299</v>
      </c>
      <c r="BM85" s="30">
        <f t="shared" si="23"/>
        <v>132.22</v>
      </c>
      <c r="BN85" s="30">
        <f t="shared" si="23"/>
        <v>20.8</v>
      </c>
      <c r="BO85" s="30">
        <f t="shared" si="23"/>
        <v>0</v>
      </c>
    </row>
    <row r="86" spans="1:69" ht="17.399999999999999">
      <c r="B86" s="21" t="s">
        <v>28</v>
      </c>
      <c r="C86" s="22" t="s">
        <v>27</v>
      </c>
      <c r="D86" s="23">
        <f t="shared" ref="D86:BO86" si="24">D85/1000</f>
        <v>7.2719999999999993E-2</v>
      </c>
      <c r="E86" s="23">
        <f t="shared" si="24"/>
        <v>7.5999999999999998E-2</v>
      </c>
      <c r="F86" s="23">
        <f t="shared" si="24"/>
        <v>8.4000000000000005E-2</v>
      </c>
      <c r="G86" s="23">
        <f t="shared" si="24"/>
        <v>0.56799999999999995</v>
      </c>
      <c r="H86" s="23">
        <f t="shared" si="24"/>
        <v>1.34</v>
      </c>
      <c r="I86" s="23">
        <f t="shared" si="24"/>
        <v>0.69</v>
      </c>
      <c r="J86" s="23">
        <f t="shared" si="24"/>
        <v>7.492E-2</v>
      </c>
      <c r="K86" s="23">
        <f t="shared" si="24"/>
        <v>0.87438000000000005</v>
      </c>
      <c r="L86" s="23">
        <f t="shared" si="24"/>
        <v>0.21088999999999999</v>
      </c>
      <c r="M86" s="23">
        <f t="shared" si="24"/>
        <v>0.60899999999999999</v>
      </c>
      <c r="N86" s="23">
        <f t="shared" si="24"/>
        <v>0.10438</v>
      </c>
      <c r="O86" s="23">
        <f t="shared" si="24"/>
        <v>0.32031999999999999</v>
      </c>
      <c r="P86" s="23">
        <f t="shared" si="24"/>
        <v>0.37368000000000001</v>
      </c>
      <c r="Q86" s="23">
        <f t="shared" si="24"/>
        <v>0.38</v>
      </c>
      <c r="R86" s="23">
        <f t="shared" si="24"/>
        <v>0</v>
      </c>
      <c r="S86" s="23">
        <f>S85/1000</f>
        <v>0</v>
      </c>
      <c r="T86" s="23">
        <f>T85/1000</f>
        <v>0</v>
      </c>
      <c r="U86" s="23">
        <f>U85/1000</f>
        <v>0.81200000000000006</v>
      </c>
      <c r="V86" s="23">
        <f>V85/1000</f>
        <v>0.35255999999999998</v>
      </c>
      <c r="W86" s="23">
        <f>W85/1000</f>
        <v>8.3000000000000004E-2</v>
      </c>
      <c r="X86" s="23">
        <f t="shared" si="24"/>
        <v>9.1999999999999998E-3</v>
      </c>
      <c r="Y86" s="23">
        <f t="shared" si="24"/>
        <v>0</v>
      </c>
      <c r="Z86" s="23">
        <f t="shared" si="24"/>
        <v>0.46899999999999997</v>
      </c>
      <c r="AA86" s="23">
        <f t="shared" si="24"/>
        <v>0.36299999999999999</v>
      </c>
      <c r="AB86" s="23">
        <f t="shared" si="24"/>
        <v>0.40899999999999997</v>
      </c>
      <c r="AC86" s="23">
        <f t="shared" si="24"/>
        <v>0.249</v>
      </c>
      <c r="AD86" s="23">
        <f t="shared" si="24"/>
        <v>0.11899999999999999</v>
      </c>
      <c r="AE86" s="23">
        <f t="shared" si="24"/>
        <v>0.438</v>
      </c>
      <c r="AF86" s="23">
        <f t="shared" si="24"/>
        <v>0.159</v>
      </c>
      <c r="AG86" s="23">
        <f t="shared" si="24"/>
        <v>0.21818000000000001</v>
      </c>
      <c r="AH86" s="23">
        <f t="shared" si="24"/>
        <v>7.7290000000000011E-2</v>
      </c>
      <c r="AI86" s="23">
        <f t="shared" si="24"/>
        <v>5.6500000000000002E-2</v>
      </c>
      <c r="AJ86" s="23">
        <f t="shared" si="24"/>
        <v>4.2500000000000003E-2</v>
      </c>
      <c r="AK86" s="23">
        <f t="shared" si="24"/>
        <v>0.24</v>
      </c>
      <c r="AL86" s="23">
        <f t="shared" si="24"/>
        <v>0.29499999999999998</v>
      </c>
      <c r="AM86" s="23">
        <f t="shared" si="24"/>
        <v>0.33750000000000002</v>
      </c>
      <c r="AN86" s="23">
        <f t="shared" si="24"/>
        <v>0.29866999999999999</v>
      </c>
      <c r="AO86" s="23">
        <f t="shared" si="24"/>
        <v>0</v>
      </c>
      <c r="AP86" s="23">
        <f t="shared" si="24"/>
        <v>0.20574999999999999</v>
      </c>
      <c r="AQ86" s="23">
        <f t="shared" si="24"/>
        <v>6.8750000000000006E-2</v>
      </c>
      <c r="AR86" s="23">
        <f t="shared" si="24"/>
        <v>6.2E-2</v>
      </c>
      <c r="AS86" s="23">
        <f t="shared" si="24"/>
        <v>7.2669999999999998E-2</v>
      </c>
      <c r="AT86" s="23">
        <f t="shared" si="24"/>
        <v>6.2289999999999998E-2</v>
      </c>
      <c r="AU86" s="23">
        <f t="shared" si="24"/>
        <v>7.0709999999999995E-2</v>
      </c>
      <c r="AV86" s="23">
        <f t="shared" si="24"/>
        <v>4.8750000000000002E-2</v>
      </c>
      <c r="AW86" s="23">
        <f t="shared" si="24"/>
        <v>7.2859999999999994E-2</v>
      </c>
      <c r="AX86" s="23">
        <f t="shared" si="24"/>
        <v>6.4670000000000005E-2</v>
      </c>
      <c r="AY86" s="23">
        <f t="shared" si="24"/>
        <v>5.6670000000000005E-2</v>
      </c>
      <c r="AZ86" s="23">
        <f t="shared" si="24"/>
        <v>0.13066999999999998</v>
      </c>
      <c r="BA86" s="23">
        <f t="shared" si="24"/>
        <v>0.30399999999999999</v>
      </c>
      <c r="BB86" s="23">
        <f t="shared" si="24"/>
        <v>0.432</v>
      </c>
      <c r="BC86" s="23">
        <f t="shared" si="24"/>
        <v>0.53200000000000003</v>
      </c>
      <c r="BD86" s="23">
        <f t="shared" si="24"/>
        <v>0.249</v>
      </c>
      <c r="BE86" s="23">
        <f t="shared" si="24"/>
        <v>0.39900000000000002</v>
      </c>
      <c r="BF86" s="23">
        <f t="shared" si="24"/>
        <v>0</v>
      </c>
      <c r="BG86" s="23">
        <f t="shared" si="24"/>
        <v>3.1E-2</v>
      </c>
      <c r="BH86" s="23">
        <f t="shared" si="24"/>
        <v>4.2999999999999997E-2</v>
      </c>
      <c r="BI86" s="23">
        <f t="shared" si="24"/>
        <v>3.6999999999999998E-2</v>
      </c>
      <c r="BJ86" s="23">
        <f t="shared" si="24"/>
        <v>2.5000000000000001E-2</v>
      </c>
      <c r="BK86" s="23">
        <f t="shared" si="24"/>
        <v>5.8999999999999997E-2</v>
      </c>
      <c r="BL86" s="23">
        <f t="shared" si="24"/>
        <v>0.29899999999999999</v>
      </c>
      <c r="BM86" s="23">
        <f t="shared" si="24"/>
        <v>0.13222</v>
      </c>
      <c r="BN86" s="23">
        <f t="shared" si="24"/>
        <v>2.0799999999999999E-2</v>
      </c>
      <c r="BO86" s="23">
        <f t="shared" si="24"/>
        <v>0</v>
      </c>
    </row>
    <row r="87" spans="1:69" ht="17.399999999999999">
      <c r="A87" s="31"/>
      <c r="B87" s="32" t="s">
        <v>29</v>
      </c>
      <c r="C87" s="110"/>
      <c r="D87" s="33">
        <f t="shared" ref="D87:BO87" si="25">D81*D85</f>
        <v>2.2543199999999999</v>
      </c>
      <c r="E87" s="33">
        <f t="shared" si="25"/>
        <v>3.04</v>
      </c>
      <c r="F87" s="33">
        <f t="shared" si="25"/>
        <v>0</v>
      </c>
      <c r="G87" s="33">
        <f t="shared" si="25"/>
        <v>0</v>
      </c>
      <c r="H87" s="33">
        <f t="shared" si="25"/>
        <v>0</v>
      </c>
      <c r="I87" s="33">
        <f t="shared" si="25"/>
        <v>0</v>
      </c>
      <c r="J87" s="33">
        <f t="shared" si="25"/>
        <v>0</v>
      </c>
      <c r="K87" s="33">
        <f t="shared" si="25"/>
        <v>6.9950400000000004</v>
      </c>
      <c r="L87" s="33">
        <f t="shared" si="25"/>
        <v>2.1088999999999998</v>
      </c>
      <c r="M87" s="33">
        <f t="shared" si="25"/>
        <v>0</v>
      </c>
      <c r="N87" s="33">
        <f t="shared" si="25"/>
        <v>0</v>
      </c>
      <c r="O87" s="33">
        <f t="shared" si="25"/>
        <v>0</v>
      </c>
      <c r="P87" s="33">
        <f t="shared" si="25"/>
        <v>0</v>
      </c>
      <c r="Q87" s="33">
        <f t="shared" si="25"/>
        <v>0</v>
      </c>
      <c r="R87" s="33">
        <f t="shared" si="25"/>
        <v>0</v>
      </c>
      <c r="S87" s="33">
        <f>S81*S85</f>
        <v>0</v>
      </c>
      <c r="T87" s="33">
        <f>T81*T85</f>
        <v>0</v>
      </c>
      <c r="U87" s="33">
        <f>U81*U85</f>
        <v>0</v>
      </c>
      <c r="V87" s="33">
        <f>V81*V85</f>
        <v>0</v>
      </c>
      <c r="W87" s="33">
        <f>W81*W85</f>
        <v>0</v>
      </c>
      <c r="X87" s="33">
        <f t="shared" si="25"/>
        <v>0</v>
      </c>
      <c r="Y87" s="33">
        <f t="shared" si="25"/>
        <v>0</v>
      </c>
      <c r="Z87" s="33">
        <f t="shared" si="25"/>
        <v>0</v>
      </c>
      <c r="AA87" s="33">
        <f t="shared" si="25"/>
        <v>0</v>
      </c>
      <c r="AB87" s="33">
        <f t="shared" si="25"/>
        <v>0</v>
      </c>
      <c r="AC87" s="33">
        <f t="shared" si="25"/>
        <v>0</v>
      </c>
      <c r="AD87" s="33">
        <f t="shared" si="25"/>
        <v>0</v>
      </c>
      <c r="AE87" s="33">
        <f t="shared" si="25"/>
        <v>0</v>
      </c>
      <c r="AF87" s="33">
        <f t="shared" si="25"/>
        <v>0</v>
      </c>
      <c r="AG87" s="33">
        <f t="shared" si="25"/>
        <v>0</v>
      </c>
      <c r="AH87" s="33">
        <f t="shared" si="25"/>
        <v>13.52575</v>
      </c>
      <c r="AI87" s="33">
        <f t="shared" si="25"/>
        <v>0</v>
      </c>
      <c r="AJ87" s="33">
        <f t="shared" si="25"/>
        <v>3.8249999999999999E-2</v>
      </c>
      <c r="AK87" s="33">
        <f t="shared" si="25"/>
        <v>0</v>
      </c>
      <c r="AL87" s="33">
        <f t="shared" si="25"/>
        <v>0</v>
      </c>
      <c r="AM87" s="33">
        <f t="shared" si="25"/>
        <v>0</v>
      </c>
      <c r="AN87" s="33">
        <f t="shared" si="25"/>
        <v>0</v>
      </c>
      <c r="AO87" s="33">
        <f t="shared" si="25"/>
        <v>0</v>
      </c>
      <c r="AP87" s="33">
        <f t="shared" si="25"/>
        <v>0</v>
      </c>
      <c r="AQ87" s="33">
        <f t="shared" si="25"/>
        <v>0</v>
      </c>
      <c r="AR87" s="33">
        <f t="shared" si="25"/>
        <v>0</v>
      </c>
      <c r="AS87" s="33">
        <f t="shared" si="25"/>
        <v>2.5434500000000004</v>
      </c>
      <c r="AT87" s="33">
        <f t="shared" si="25"/>
        <v>0</v>
      </c>
      <c r="AU87" s="33">
        <f t="shared" si="25"/>
        <v>0</v>
      </c>
      <c r="AV87" s="33">
        <f t="shared" si="25"/>
        <v>0</v>
      </c>
      <c r="AW87" s="33">
        <f t="shared" si="25"/>
        <v>0</v>
      </c>
      <c r="AX87" s="33">
        <f t="shared" si="25"/>
        <v>0</v>
      </c>
      <c r="AY87" s="33">
        <f t="shared" si="25"/>
        <v>0</v>
      </c>
      <c r="AZ87" s="33">
        <f t="shared" si="25"/>
        <v>0</v>
      </c>
      <c r="BA87" s="33">
        <f t="shared" si="25"/>
        <v>9.1199999999999992</v>
      </c>
      <c r="BB87" s="33">
        <f t="shared" si="25"/>
        <v>17.28</v>
      </c>
      <c r="BC87" s="33">
        <f t="shared" si="25"/>
        <v>0</v>
      </c>
      <c r="BD87" s="33">
        <f t="shared" si="25"/>
        <v>0</v>
      </c>
      <c r="BE87" s="33">
        <f t="shared" si="25"/>
        <v>0</v>
      </c>
      <c r="BF87" s="33">
        <f t="shared" si="25"/>
        <v>0</v>
      </c>
      <c r="BG87" s="33">
        <f t="shared" si="25"/>
        <v>1.736</v>
      </c>
      <c r="BH87" s="33">
        <f t="shared" si="25"/>
        <v>1.075</v>
      </c>
      <c r="BI87" s="33">
        <f t="shared" si="25"/>
        <v>0.629</v>
      </c>
      <c r="BJ87" s="33">
        <f t="shared" si="25"/>
        <v>1.25</v>
      </c>
      <c r="BK87" s="33">
        <f t="shared" si="25"/>
        <v>0</v>
      </c>
      <c r="BL87" s="33">
        <f t="shared" si="25"/>
        <v>2.3919999999999999</v>
      </c>
      <c r="BM87" s="33">
        <f t="shared" si="25"/>
        <v>0.52888000000000002</v>
      </c>
      <c r="BN87" s="33">
        <f t="shared" si="25"/>
        <v>0.10400000000000001</v>
      </c>
      <c r="BO87" s="33">
        <f t="shared" si="25"/>
        <v>0</v>
      </c>
      <c r="BP87" s="34">
        <f>SUM(D87:BN87)</f>
        <v>64.620590000000007</v>
      </c>
      <c r="BQ87" s="35">
        <f>BP87/$C$21</f>
        <v>64.620590000000007</v>
      </c>
    </row>
    <row r="88" spans="1:69" ht="17.399999999999999">
      <c r="A88" s="31"/>
      <c r="B88" s="32" t="s">
        <v>30</v>
      </c>
      <c r="C88" s="110"/>
      <c r="D88" s="33">
        <f t="shared" ref="D88:BO88" si="26">D81*D85</f>
        <v>2.2543199999999999</v>
      </c>
      <c r="E88" s="33">
        <f t="shared" si="26"/>
        <v>3.04</v>
      </c>
      <c r="F88" s="33">
        <f t="shared" si="26"/>
        <v>0</v>
      </c>
      <c r="G88" s="33">
        <f t="shared" si="26"/>
        <v>0</v>
      </c>
      <c r="H88" s="33">
        <f t="shared" si="26"/>
        <v>0</v>
      </c>
      <c r="I88" s="33">
        <f t="shared" si="26"/>
        <v>0</v>
      </c>
      <c r="J88" s="33">
        <f t="shared" si="26"/>
        <v>0</v>
      </c>
      <c r="K88" s="33">
        <f t="shared" si="26"/>
        <v>6.9950400000000004</v>
      </c>
      <c r="L88" s="33">
        <f t="shared" si="26"/>
        <v>2.1088999999999998</v>
      </c>
      <c r="M88" s="33">
        <f t="shared" si="26"/>
        <v>0</v>
      </c>
      <c r="N88" s="33">
        <f t="shared" si="26"/>
        <v>0</v>
      </c>
      <c r="O88" s="33">
        <f t="shared" si="26"/>
        <v>0</v>
      </c>
      <c r="P88" s="33">
        <f t="shared" si="26"/>
        <v>0</v>
      </c>
      <c r="Q88" s="33">
        <f t="shared" si="26"/>
        <v>0</v>
      </c>
      <c r="R88" s="33">
        <f t="shared" si="26"/>
        <v>0</v>
      </c>
      <c r="S88" s="33">
        <f>S81*S85</f>
        <v>0</v>
      </c>
      <c r="T88" s="33">
        <f>T81*T85</f>
        <v>0</v>
      </c>
      <c r="U88" s="33">
        <f>U81*U85</f>
        <v>0</v>
      </c>
      <c r="V88" s="33">
        <f>V81*V85</f>
        <v>0</v>
      </c>
      <c r="W88" s="33">
        <f>W81*W85</f>
        <v>0</v>
      </c>
      <c r="X88" s="33">
        <f t="shared" si="26"/>
        <v>0</v>
      </c>
      <c r="Y88" s="33">
        <f t="shared" si="26"/>
        <v>0</v>
      </c>
      <c r="Z88" s="33">
        <f t="shared" si="26"/>
        <v>0</v>
      </c>
      <c r="AA88" s="33">
        <f t="shared" si="26"/>
        <v>0</v>
      </c>
      <c r="AB88" s="33">
        <f t="shared" si="26"/>
        <v>0</v>
      </c>
      <c r="AC88" s="33">
        <f t="shared" si="26"/>
        <v>0</v>
      </c>
      <c r="AD88" s="33">
        <f t="shared" si="26"/>
        <v>0</v>
      </c>
      <c r="AE88" s="33">
        <f t="shared" si="26"/>
        <v>0</v>
      </c>
      <c r="AF88" s="33">
        <f t="shared" si="26"/>
        <v>0</v>
      </c>
      <c r="AG88" s="33">
        <f t="shared" si="26"/>
        <v>0</v>
      </c>
      <c r="AH88" s="33">
        <f t="shared" si="26"/>
        <v>13.52575</v>
      </c>
      <c r="AI88" s="33">
        <f t="shared" si="26"/>
        <v>0</v>
      </c>
      <c r="AJ88" s="33">
        <f t="shared" si="26"/>
        <v>3.8249999999999999E-2</v>
      </c>
      <c r="AK88" s="33">
        <f t="shared" si="26"/>
        <v>0</v>
      </c>
      <c r="AL88" s="33">
        <f t="shared" si="26"/>
        <v>0</v>
      </c>
      <c r="AM88" s="33">
        <f t="shared" si="26"/>
        <v>0</v>
      </c>
      <c r="AN88" s="33">
        <f t="shared" si="26"/>
        <v>0</v>
      </c>
      <c r="AO88" s="33">
        <f t="shared" si="26"/>
        <v>0</v>
      </c>
      <c r="AP88" s="33">
        <f t="shared" si="26"/>
        <v>0</v>
      </c>
      <c r="AQ88" s="33">
        <f t="shared" si="26"/>
        <v>0</v>
      </c>
      <c r="AR88" s="33">
        <f t="shared" si="26"/>
        <v>0</v>
      </c>
      <c r="AS88" s="33">
        <f t="shared" si="26"/>
        <v>2.5434500000000004</v>
      </c>
      <c r="AT88" s="33">
        <f t="shared" si="26"/>
        <v>0</v>
      </c>
      <c r="AU88" s="33">
        <f t="shared" si="26"/>
        <v>0</v>
      </c>
      <c r="AV88" s="33">
        <f t="shared" si="26"/>
        <v>0</v>
      </c>
      <c r="AW88" s="33">
        <f t="shared" si="26"/>
        <v>0</v>
      </c>
      <c r="AX88" s="33">
        <f t="shared" si="26"/>
        <v>0</v>
      </c>
      <c r="AY88" s="33">
        <f t="shared" si="26"/>
        <v>0</v>
      </c>
      <c r="AZ88" s="33">
        <f t="shared" si="26"/>
        <v>0</v>
      </c>
      <c r="BA88" s="33">
        <f t="shared" si="26"/>
        <v>9.1199999999999992</v>
      </c>
      <c r="BB88" s="33">
        <f t="shared" si="26"/>
        <v>17.28</v>
      </c>
      <c r="BC88" s="33">
        <f t="shared" si="26"/>
        <v>0</v>
      </c>
      <c r="BD88" s="33">
        <f t="shared" si="26"/>
        <v>0</v>
      </c>
      <c r="BE88" s="33">
        <f t="shared" si="26"/>
        <v>0</v>
      </c>
      <c r="BF88" s="33">
        <f t="shared" si="26"/>
        <v>0</v>
      </c>
      <c r="BG88" s="33">
        <f t="shared" si="26"/>
        <v>1.736</v>
      </c>
      <c r="BH88" s="33">
        <f t="shared" si="26"/>
        <v>1.075</v>
      </c>
      <c r="BI88" s="33">
        <f t="shared" si="26"/>
        <v>0.629</v>
      </c>
      <c r="BJ88" s="33">
        <f t="shared" si="26"/>
        <v>1.25</v>
      </c>
      <c r="BK88" s="33">
        <f t="shared" si="26"/>
        <v>0</v>
      </c>
      <c r="BL88" s="33">
        <f t="shared" si="26"/>
        <v>2.3919999999999999</v>
      </c>
      <c r="BM88" s="33">
        <f t="shared" si="26"/>
        <v>0.52888000000000002</v>
      </c>
      <c r="BN88" s="33">
        <f t="shared" si="26"/>
        <v>0.10400000000000001</v>
      </c>
      <c r="BO88" s="33">
        <f t="shared" si="26"/>
        <v>0</v>
      </c>
      <c r="BP88" s="34">
        <f>SUM(D88:BN88)</f>
        <v>64.620590000000007</v>
      </c>
      <c r="BQ88" s="35">
        <f>BP88/$C$9</f>
        <v>64.620590000000007</v>
      </c>
    </row>
    <row r="90" spans="1:69">
      <c r="J90" t="s">
        <v>33</v>
      </c>
      <c r="K90" t="s">
        <v>2</v>
      </c>
      <c r="V90" t="s">
        <v>36</v>
      </c>
      <c r="AH90" s="2">
        <v>0</v>
      </c>
    </row>
    <row r="91" spans="1:69" ht="15" customHeight="1">
      <c r="A91" s="89"/>
      <c r="B91" s="4" t="s">
        <v>3</v>
      </c>
      <c r="C91" s="91" t="s">
        <v>4</v>
      </c>
      <c r="D91" s="91" t="str">
        <f t="shared" ref="D91:BO91" si="27">D54</f>
        <v>Хлеб пшеничный</v>
      </c>
      <c r="E91" s="91" t="str">
        <f t="shared" si="27"/>
        <v>Хлеб ржано-пшеничный</v>
      </c>
      <c r="F91" s="91" t="str">
        <f t="shared" si="27"/>
        <v>Сахар</v>
      </c>
      <c r="G91" s="91" t="str">
        <f t="shared" si="27"/>
        <v>Чай</v>
      </c>
      <c r="H91" s="91" t="str">
        <f t="shared" si="27"/>
        <v>Какао</v>
      </c>
      <c r="I91" s="91" t="str">
        <f t="shared" si="27"/>
        <v>Кофейный напиток</v>
      </c>
      <c r="J91" s="91" t="str">
        <f t="shared" si="27"/>
        <v>Молоко 2,5%</v>
      </c>
      <c r="K91" s="91" t="str">
        <f t="shared" si="27"/>
        <v>Масло сливочное</v>
      </c>
      <c r="L91" s="91" t="str">
        <f t="shared" si="27"/>
        <v>Сметана 15%</v>
      </c>
      <c r="M91" s="91" t="str">
        <f t="shared" si="27"/>
        <v>Молоко сухое</v>
      </c>
      <c r="N91" s="91" t="str">
        <f t="shared" si="27"/>
        <v>Снежок 2,5 %</v>
      </c>
      <c r="O91" s="91" t="str">
        <f t="shared" si="27"/>
        <v>Творог 5%</v>
      </c>
      <c r="P91" s="91" t="str">
        <f t="shared" si="27"/>
        <v>Молоко сгущенное</v>
      </c>
      <c r="Q91" s="91" t="str">
        <f t="shared" si="27"/>
        <v xml:space="preserve">Джем Сава </v>
      </c>
      <c r="R91" s="91" t="str">
        <f t="shared" si="27"/>
        <v>Сыр</v>
      </c>
      <c r="S91" s="91" t="str">
        <f>S54</f>
        <v>Зеленый горошек</v>
      </c>
      <c r="T91" s="91" t="str">
        <f>T54</f>
        <v>Кукуруза консервирован.</v>
      </c>
      <c r="U91" s="91" t="str">
        <f>U54</f>
        <v>Консервы рыбные</v>
      </c>
      <c r="V91" s="91" t="str">
        <f>V54</f>
        <v>Огурцы консервирован.</v>
      </c>
      <c r="W91" s="91" t="str">
        <f>W54</f>
        <v>Огурцы свежие</v>
      </c>
      <c r="X91" s="91" t="str">
        <f t="shared" si="27"/>
        <v>Яйцо</v>
      </c>
      <c r="Y91" s="91" t="str">
        <f t="shared" si="27"/>
        <v>Икра кабачковая</v>
      </c>
      <c r="Z91" s="91" t="str">
        <f t="shared" si="27"/>
        <v>Изюм</v>
      </c>
      <c r="AA91" s="91" t="str">
        <f t="shared" si="27"/>
        <v>Курага</v>
      </c>
      <c r="AB91" s="91" t="str">
        <f t="shared" si="27"/>
        <v>Чернослив</v>
      </c>
      <c r="AC91" s="91" t="str">
        <f t="shared" si="27"/>
        <v>Шиповник</v>
      </c>
      <c r="AD91" s="91" t="str">
        <f t="shared" si="27"/>
        <v>Сухофрукты</v>
      </c>
      <c r="AE91" s="91" t="str">
        <f t="shared" si="27"/>
        <v>Ягода свежемороженная</v>
      </c>
      <c r="AF91" s="91" t="str">
        <f t="shared" si="27"/>
        <v>Лимон</v>
      </c>
      <c r="AG91" s="91" t="str">
        <f t="shared" si="27"/>
        <v>Кисель</v>
      </c>
      <c r="AH91" s="91" t="str">
        <f t="shared" si="27"/>
        <v xml:space="preserve">Сок </v>
      </c>
      <c r="AI91" s="91" t="str">
        <f t="shared" si="27"/>
        <v>Макаронные изделия</v>
      </c>
      <c r="AJ91" s="91" t="str">
        <f t="shared" si="27"/>
        <v>Мука</v>
      </c>
      <c r="AK91" s="91" t="str">
        <f t="shared" si="27"/>
        <v>Дрожжи</v>
      </c>
      <c r="AL91" s="91" t="str">
        <f t="shared" si="27"/>
        <v>Печенье</v>
      </c>
      <c r="AM91" s="91" t="str">
        <f t="shared" si="27"/>
        <v>Пряники</v>
      </c>
      <c r="AN91" s="91" t="str">
        <f t="shared" si="27"/>
        <v>Вафли</v>
      </c>
      <c r="AO91" s="91" t="str">
        <f t="shared" si="27"/>
        <v>Конфеты</v>
      </c>
      <c r="AP91" s="91" t="str">
        <f t="shared" si="27"/>
        <v>Повидло Сава</v>
      </c>
      <c r="AQ91" s="91" t="str">
        <f t="shared" si="27"/>
        <v>Крупа геркулес</v>
      </c>
      <c r="AR91" s="91" t="str">
        <f t="shared" si="27"/>
        <v>Крупа горох</v>
      </c>
      <c r="AS91" s="91" t="str">
        <f t="shared" si="27"/>
        <v>Крупа гречневая</v>
      </c>
      <c r="AT91" s="91" t="str">
        <f t="shared" si="27"/>
        <v>Крупа кукурузная</v>
      </c>
      <c r="AU91" s="91" t="str">
        <f t="shared" si="27"/>
        <v>Крупа манная</v>
      </c>
      <c r="AV91" s="91" t="str">
        <f t="shared" si="27"/>
        <v>Крупа перловая</v>
      </c>
      <c r="AW91" s="91" t="str">
        <f t="shared" si="27"/>
        <v>Крупа пшеничная</v>
      </c>
      <c r="AX91" s="91" t="str">
        <f t="shared" si="27"/>
        <v>Крупа пшено</v>
      </c>
      <c r="AY91" s="91" t="str">
        <f t="shared" si="27"/>
        <v>Крупа ячневая</v>
      </c>
      <c r="AZ91" s="91" t="str">
        <f t="shared" si="27"/>
        <v>Рис</v>
      </c>
      <c r="BA91" s="91" t="str">
        <f t="shared" si="27"/>
        <v>Цыпленок бройлер</v>
      </c>
      <c r="BB91" s="91" t="str">
        <f t="shared" si="27"/>
        <v>Филе куриное</v>
      </c>
      <c r="BC91" s="91" t="str">
        <f t="shared" si="27"/>
        <v>Фарш говяжий</v>
      </c>
      <c r="BD91" s="91" t="str">
        <f t="shared" si="27"/>
        <v>Печень куриная</v>
      </c>
      <c r="BE91" s="91" t="str">
        <f t="shared" si="27"/>
        <v>Филе минтая</v>
      </c>
      <c r="BF91" s="91" t="str">
        <f t="shared" si="27"/>
        <v>Филе сельди слабосол.</v>
      </c>
      <c r="BG91" s="91" t="str">
        <f t="shared" si="27"/>
        <v>Картофель</v>
      </c>
      <c r="BH91" s="91" t="str">
        <f t="shared" si="27"/>
        <v>Морковь</v>
      </c>
      <c r="BI91" s="91" t="str">
        <f t="shared" si="27"/>
        <v>Лук</v>
      </c>
      <c r="BJ91" s="91" t="str">
        <f t="shared" si="27"/>
        <v>Капуста</v>
      </c>
      <c r="BK91" s="91" t="str">
        <f t="shared" si="27"/>
        <v>Свекла</v>
      </c>
      <c r="BL91" s="91" t="str">
        <f t="shared" si="27"/>
        <v>Томатная паста</v>
      </c>
      <c r="BM91" s="91" t="str">
        <f t="shared" si="27"/>
        <v>Масло растительное</v>
      </c>
      <c r="BN91" s="91" t="str">
        <f t="shared" si="27"/>
        <v>Соль</v>
      </c>
      <c r="BO91" s="91" t="str">
        <f t="shared" si="27"/>
        <v>Аскорбиновая кислота</v>
      </c>
      <c r="BP91" s="111" t="s">
        <v>5</v>
      </c>
      <c r="BQ91" s="111" t="s">
        <v>6</v>
      </c>
    </row>
    <row r="92" spans="1:69" ht="36" customHeight="1">
      <c r="A92" s="90"/>
      <c r="B92" s="5" t="s">
        <v>7</v>
      </c>
      <c r="C92" s="92"/>
      <c r="D92" s="92"/>
      <c r="E92" s="92"/>
      <c r="F92" s="92"/>
      <c r="G92" s="92"/>
      <c r="H92" s="92"/>
      <c r="I92" s="92"/>
      <c r="J92" s="92"/>
      <c r="K92" s="92"/>
      <c r="L92" s="92"/>
      <c r="M92" s="92"/>
      <c r="N92" s="92"/>
      <c r="O92" s="92"/>
      <c r="P92" s="92"/>
      <c r="Q92" s="92"/>
      <c r="R92" s="92"/>
      <c r="S92" s="92"/>
      <c r="T92" s="92"/>
      <c r="U92" s="92"/>
      <c r="V92" s="92"/>
      <c r="W92" s="92"/>
      <c r="X92" s="92"/>
      <c r="Y92" s="92"/>
      <c r="Z92" s="92"/>
      <c r="AA92" s="92"/>
      <c r="AB92" s="92"/>
      <c r="AC92" s="92"/>
      <c r="AD92" s="92"/>
      <c r="AE92" s="92"/>
      <c r="AF92" s="92"/>
      <c r="AG92" s="92"/>
      <c r="AH92" s="92"/>
      <c r="AI92" s="92"/>
      <c r="AJ92" s="92"/>
      <c r="AK92" s="92"/>
      <c r="AL92" s="92"/>
      <c r="AM92" s="92"/>
      <c r="AN92" s="92"/>
      <c r="AO92" s="92"/>
      <c r="AP92" s="92"/>
      <c r="AQ92" s="92"/>
      <c r="AR92" s="92"/>
      <c r="AS92" s="92"/>
      <c r="AT92" s="92"/>
      <c r="AU92" s="92"/>
      <c r="AV92" s="92"/>
      <c r="AW92" s="92"/>
      <c r="AX92" s="92"/>
      <c r="AY92" s="92"/>
      <c r="AZ92" s="92"/>
      <c r="BA92" s="92"/>
      <c r="BB92" s="92"/>
      <c r="BC92" s="92"/>
      <c r="BD92" s="92"/>
      <c r="BE92" s="92"/>
      <c r="BF92" s="92"/>
      <c r="BG92" s="92"/>
      <c r="BH92" s="92"/>
      <c r="BI92" s="92"/>
      <c r="BJ92" s="92"/>
      <c r="BK92" s="92"/>
      <c r="BL92" s="92"/>
      <c r="BM92" s="92"/>
      <c r="BN92" s="92"/>
      <c r="BO92" s="92"/>
      <c r="BP92" s="112"/>
      <c r="BQ92" s="112"/>
    </row>
    <row r="93" spans="1:69">
      <c r="A93" s="106" t="s">
        <v>18</v>
      </c>
      <c r="B93" s="6" t="s">
        <v>19</v>
      </c>
      <c r="C93" s="84">
        <f>$F$6</f>
        <v>1</v>
      </c>
      <c r="D93" s="6">
        <f t="shared" ref="D93:BO96" si="28">D21</f>
        <v>0</v>
      </c>
      <c r="E93" s="6">
        <f t="shared" si="28"/>
        <v>0</v>
      </c>
      <c r="F93" s="6">
        <f t="shared" si="28"/>
        <v>8.9999999999999993E-3</v>
      </c>
      <c r="G93" s="6">
        <f t="shared" si="28"/>
        <v>0</v>
      </c>
      <c r="H93" s="6">
        <f t="shared" si="28"/>
        <v>0</v>
      </c>
      <c r="I93" s="6">
        <f t="shared" si="28"/>
        <v>0</v>
      </c>
      <c r="J93" s="6">
        <f t="shared" si="28"/>
        <v>0</v>
      </c>
      <c r="K93" s="6">
        <f t="shared" si="28"/>
        <v>0</v>
      </c>
      <c r="L93" s="6">
        <f t="shared" si="28"/>
        <v>0</v>
      </c>
      <c r="M93" s="6">
        <f t="shared" si="28"/>
        <v>0</v>
      </c>
      <c r="N93" s="6">
        <f t="shared" si="28"/>
        <v>0</v>
      </c>
      <c r="O93" s="6">
        <f t="shared" si="28"/>
        <v>0</v>
      </c>
      <c r="P93" s="6">
        <f t="shared" si="28"/>
        <v>0</v>
      </c>
      <c r="Q93" s="6">
        <f t="shared" si="28"/>
        <v>0</v>
      </c>
      <c r="R93" s="6">
        <f t="shared" si="28"/>
        <v>0</v>
      </c>
      <c r="S93" s="6">
        <f t="shared" si="28"/>
        <v>0</v>
      </c>
      <c r="T93" s="6">
        <f t="shared" si="28"/>
        <v>0</v>
      </c>
      <c r="U93" s="6">
        <f t="shared" si="28"/>
        <v>0</v>
      </c>
      <c r="V93" s="6">
        <f t="shared" si="28"/>
        <v>0</v>
      </c>
      <c r="W93" s="6">
        <f t="shared" si="28"/>
        <v>0</v>
      </c>
      <c r="X93" s="6">
        <f t="shared" si="28"/>
        <v>0</v>
      </c>
      <c r="Y93" s="6">
        <f t="shared" si="28"/>
        <v>0</v>
      </c>
      <c r="Z93" s="6">
        <f t="shared" si="28"/>
        <v>0</v>
      </c>
      <c r="AA93" s="6">
        <f t="shared" si="28"/>
        <v>0</v>
      </c>
      <c r="AB93" s="6">
        <f t="shared" si="28"/>
        <v>0</v>
      </c>
      <c r="AC93" s="6">
        <f t="shared" si="28"/>
        <v>1.2999999999999999E-2</v>
      </c>
      <c r="AD93" s="6">
        <f t="shared" si="28"/>
        <v>0</v>
      </c>
      <c r="AE93" s="6">
        <f t="shared" si="28"/>
        <v>0</v>
      </c>
      <c r="AF93" s="6">
        <f t="shared" si="28"/>
        <v>0</v>
      </c>
      <c r="AG93" s="6">
        <f t="shared" si="28"/>
        <v>0</v>
      </c>
      <c r="AH93" s="6">
        <f t="shared" si="28"/>
        <v>0</v>
      </c>
      <c r="AI93" s="6">
        <f t="shared" si="28"/>
        <v>0</v>
      </c>
      <c r="AJ93" s="6">
        <f t="shared" si="28"/>
        <v>0</v>
      </c>
      <c r="AK93" s="6">
        <f t="shared" si="28"/>
        <v>0</v>
      </c>
      <c r="AL93" s="6">
        <f t="shared" si="28"/>
        <v>0</v>
      </c>
      <c r="AM93" s="6">
        <f t="shared" si="28"/>
        <v>0</v>
      </c>
      <c r="AN93" s="6">
        <f t="shared" si="28"/>
        <v>0</v>
      </c>
      <c r="AO93" s="6">
        <f t="shared" si="28"/>
        <v>0</v>
      </c>
      <c r="AP93" s="6">
        <f t="shared" si="28"/>
        <v>0</v>
      </c>
      <c r="AQ93" s="6">
        <f t="shared" si="28"/>
        <v>0</v>
      </c>
      <c r="AR93" s="6">
        <f t="shared" si="28"/>
        <v>0</v>
      </c>
      <c r="AS93" s="6">
        <f t="shared" si="28"/>
        <v>0</v>
      </c>
      <c r="AT93" s="6">
        <f t="shared" si="28"/>
        <v>0</v>
      </c>
      <c r="AU93" s="6">
        <f t="shared" si="28"/>
        <v>0</v>
      </c>
      <c r="AV93" s="6">
        <f t="shared" si="28"/>
        <v>0</v>
      </c>
      <c r="AW93" s="6">
        <f t="shared" si="28"/>
        <v>0</v>
      </c>
      <c r="AX93" s="6">
        <f t="shared" si="28"/>
        <v>0</v>
      </c>
      <c r="AY93" s="6">
        <f t="shared" si="28"/>
        <v>0</v>
      </c>
      <c r="AZ93" s="6">
        <f t="shared" si="28"/>
        <v>0</v>
      </c>
      <c r="BA93" s="6">
        <f t="shared" si="28"/>
        <v>0</v>
      </c>
      <c r="BB93" s="6">
        <f t="shared" si="28"/>
        <v>0</v>
      </c>
      <c r="BC93" s="6">
        <f t="shared" si="28"/>
        <v>0</v>
      </c>
      <c r="BD93" s="6">
        <f t="shared" si="28"/>
        <v>0</v>
      </c>
      <c r="BE93" s="6">
        <f t="shared" si="28"/>
        <v>0</v>
      </c>
      <c r="BF93" s="6">
        <f t="shared" si="28"/>
        <v>0</v>
      </c>
      <c r="BG93" s="6">
        <f t="shared" si="28"/>
        <v>0</v>
      </c>
      <c r="BH93" s="6">
        <f t="shared" si="28"/>
        <v>0</v>
      </c>
      <c r="BI93" s="6">
        <f t="shared" si="28"/>
        <v>0</v>
      </c>
      <c r="BJ93" s="6">
        <f t="shared" si="28"/>
        <v>0</v>
      </c>
      <c r="BK93" s="6">
        <f t="shared" si="28"/>
        <v>0</v>
      </c>
      <c r="BL93" s="6">
        <f t="shared" si="28"/>
        <v>0</v>
      </c>
      <c r="BM93" s="6">
        <f t="shared" si="28"/>
        <v>0</v>
      </c>
      <c r="BN93" s="6">
        <f t="shared" si="28"/>
        <v>0</v>
      </c>
      <c r="BO93" s="6">
        <f t="shared" si="28"/>
        <v>0</v>
      </c>
    </row>
    <row r="94" spans="1:69" ht="15" customHeight="1">
      <c r="A94" s="93"/>
      <c r="B94" s="6" t="s">
        <v>20</v>
      </c>
      <c r="C94" s="85"/>
      <c r="D94" s="6">
        <f t="shared" si="28"/>
        <v>0</v>
      </c>
      <c r="E94" s="6">
        <f t="shared" si="28"/>
        <v>0</v>
      </c>
      <c r="F94" s="6">
        <f t="shared" si="28"/>
        <v>8.0000000000000002E-3</v>
      </c>
      <c r="G94" s="6">
        <f t="shared" si="28"/>
        <v>0</v>
      </c>
      <c r="H94" s="6">
        <f t="shared" si="28"/>
        <v>0</v>
      </c>
      <c r="I94" s="6">
        <f t="shared" si="28"/>
        <v>0</v>
      </c>
      <c r="J94" s="6">
        <f t="shared" si="28"/>
        <v>1.7999999999999999E-2</v>
      </c>
      <c r="K94" s="6">
        <f t="shared" si="28"/>
        <v>1.0999999999999999E-2</v>
      </c>
      <c r="L94" s="6">
        <f t="shared" si="28"/>
        <v>0</v>
      </c>
      <c r="M94" s="6">
        <f t="shared" si="28"/>
        <v>0</v>
      </c>
      <c r="N94" s="6">
        <f t="shared" si="28"/>
        <v>0</v>
      </c>
      <c r="O94" s="6">
        <f t="shared" si="28"/>
        <v>0</v>
      </c>
      <c r="P94" s="6">
        <f t="shared" si="28"/>
        <v>0</v>
      </c>
      <c r="Q94" s="6">
        <f t="shared" si="28"/>
        <v>0</v>
      </c>
      <c r="R94" s="6">
        <f t="shared" si="28"/>
        <v>0</v>
      </c>
      <c r="S94" s="6">
        <f t="shared" si="28"/>
        <v>0</v>
      </c>
      <c r="T94" s="6">
        <f t="shared" si="28"/>
        <v>0</v>
      </c>
      <c r="U94" s="6">
        <f t="shared" si="28"/>
        <v>0</v>
      </c>
      <c r="V94" s="6">
        <f t="shared" si="28"/>
        <v>0</v>
      </c>
      <c r="W94" s="6">
        <f t="shared" si="28"/>
        <v>0</v>
      </c>
      <c r="X94" s="6">
        <f t="shared" si="28"/>
        <v>0.1</v>
      </c>
      <c r="Y94" s="6">
        <f t="shared" si="28"/>
        <v>0</v>
      </c>
      <c r="Z94" s="6">
        <f t="shared" si="28"/>
        <v>0</v>
      </c>
      <c r="AA94" s="6">
        <f t="shared" si="28"/>
        <v>0</v>
      </c>
      <c r="AB94" s="6">
        <f t="shared" si="28"/>
        <v>0</v>
      </c>
      <c r="AC94" s="6">
        <f t="shared" si="28"/>
        <v>0</v>
      </c>
      <c r="AD94" s="6">
        <f t="shared" si="28"/>
        <v>0</v>
      </c>
      <c r="AE94" s="6">
        <f t="shared" si="28"/>
        <v>0</v>
      </c>
      <c r="AF94" s="6">
        <f t="shared" si="28"/>
        <v>0</v>
      </c>
      <c r="AG94" s="6">
        <f t="shared" si="28"/>
        <v>0</v>
      </c>
      <c r="AH94" s="6">
        <f t="shared" si="28"/>
        <v>0</v>
      </c>
      <c r="AI94" s="6">
        <f t="shared" si="28"/>
        <v>0</v>
      </c>
      <c r="AJ94" s="6">
        <f t="shared" si="28"/>
        <v>4.8000000000000001E-2</v>
      </c>
      <c r="AK94" s="6">
        <f t="shared" si="28"/>
        <v>1.9591000000000001E-3</v>
      </c>
      <c r="AL94" s="6">
        <f t="shared" si="28"/>
        <v>0</v>
      </c>
      <c r="AM94" s="6">
        <f t="shared" si="28"/>
        <v>0</v>
      </c>
      <c r="AN94" s="6">
        <f t="shared" si="28"/>
        <v>0</v>
      </c>
      <c r="AO94" s="6">
        <f t="shared" si="28"/>
        <v>0</v>
      </c>
      <c r="AP94" s="6">
        <f t="shared" si="28"/>
        <v>0</v>
      </c>
      <c r="AQ94" s="6">
        <f t="shared" si="28"/>
        <v>0</v>
      </c>
      <c r="AR94" s="6">
        <f t="shared" si="28"/>
        <v>0</v>
      </c>
      <c r="AS94" s="6">
        <f t="shared" si="28"/>
        <v>0</v>
      </c>
      <c r="AT94" s="6">
        <f t="shared" si="28"/>
        <v>0</v>
      </c>
      <c r="AU94" s="6">
        <f t="shared" si="28"/>
        <v>0</v>
      </c>
      <c r="AV94" s="6">
        <f t="shared" si="28"/>
        <v>0</v>
      </c>
      <c r="AW94" s="6">
        <f t="shared" si="28"/>
        <v>0</v>
      </c>
      <c r="AX94" s="6">
        <f t="shared" si="28"/>
        <v>0</v>
      </c>
      <c r="AY94" s="6">
        <f t="shared" si="28"/>
        <v>0</v>
      </c>
      <c r="AZ94" s="6">
        <f t="shared" si="28"/>
        <v>0</v>
      </c>
      <c r="BA94" s="6">
        <f t="shared" si="28"/>
        <v>0</v>
      </c>
      <c r="BB94" s="6">
        <f t="shared" si="28"/>
        <v>0</v>
      </c>
      <c r="BC94" s="6">
        <f t="shared" si="28"/>
        <v>0</v>
      </c>
      <c r="BD94" s="6">
        <f t="shared" si="28"/>
        <v>0</v>
      </c>
      <c r="BE94" s="6">
        <f t="shared" si="28"/>
        <v>0</v>
      </c>
      <c r="BF94" s="6">
        <f t="shared" si="28"/>
        <v>0</v>
      </c>
      <c r="BG94" s="6">
        <f t="shared" si="28"/>
        <v>0</v>
      </c>
      <c r="BH94" s="6">
        <f t="shared" si="28"/>
        <v>0</v>
      </c>
      <c r="BI94" s="6">
        <f t="shared" si="28"/>
        <v>0</v>
      </c>
      <c r="BJ94" s="6">
        <f t="shared" si="28"/>
        <v>0</v>
      </c>
      <c r="BK94" s="6">
        <f t="shared" si="28"/>
        <v>0</v>
      </c>
      <c r="BL94" s="6">
        <f t="shared" si="28"/>
        <v>0</v>
      </c>
      <c r="BM94" s="6">
        <f t="shared" si="28"/>
        <v>0</v>
      </c>
      <c r="BN94" s="6">
        <f t="shared" si="28"/>
        <v>2.0000000000000001E-4</v>
      </c>
      <c r="BO94" s="6">
        <f t="shared" si="28"/>
        <v>0</v>
      </c>
      <c r="BP94" s="38"/>
    </row>
    <row r="95" spans="1:69">
      <c r="A95" s="93"/>
      <c r="B95" s="6"/>
      <c r="C95" s="85"/>
      <c r="D95" s="6">
        <f t="shared" si="28"/>
        <v>0</v>
      </c>
      <c r="E95" s="6">
        <f t="shared" si="28"/>
        <v>0</v>
      </c>
      <c r="F95" s="6">
        <f t="shared" si="28"/>
        <v>0</v>
      </c>
      <c r="G95" s="6">
        <f t="shared" si="28"/>
        <v>0</v>
      </c>
      <c r="H95" s="6">
        <f t="shared" si="28"/>
        <v>0</v>
      </c>
      <c r="I95" s="6">
        <f t="shared" si="28"/>
        <v>0</v>
      </c>
      <c r="J95" s="6">
        <f t="shared" si="28"/>
        <v>0</v>
      </c>
      <c r="K95" s="6">
        <f t="shared" si="28"/>
        <v>0</v>
      </c>
      <c r="L95" s="6">
        <f t="shared" si="28"/>
        <v>0</v>
      </c>
      <c r="M95" s="6">
        <f t="shared" si="28"/>
        <v>0</v>
      </c>
      <c r="N95" s="6">
        <f t="shared" si="28"/>
        <v>0</v>
      </c>
      <c r="O95" s="6">
        <f t="shared" si="28"/>
        <v>0</v>
      </c>
      <c r="P95" s="6">
        <f t="shared" si="28"/>
        <v>0</v>
      </c>
      <c r="Q95" s="6">
        <f t="shared" si="28"/>
        <v>0</v>
      </c>
      <c r="R95" s="6">
        <f t="shared" si="28"/>
        <v>0</v>
      </c>
      <c r="S95" s="6">
        <f t="shared" si="28"/>
        <v>0</v>
      </c>
      <c r="T95" s="6">
        <f t="shared" si="28"/>
        <v>0</v>
      </c>
      <c r="U95" s="6">
        <f t="shared" si="28"/>
        <v>0</v>
      </c>
      <c r="V95" s="6">
        <f t="shared" si="28"/>
        <v>0</v>
      </c>
      <c r="W95" s="6">
        <f t="shared" si="28"/>
        <v>0</v>
      </c>
      <c r="X95" s="6">
        <f t="shared" si="28"/>
        <v>0</v>
      </c>
      <c r="Y95" s="6">
        <f t="shared" si="28"/>
        <v>0</v>
      </c>
      <c r="Z95" s="6">
        <f t="shared" si="28"/>
        <v>0</v>
      </c>
      <c r="AA95" s="6">
        <f t="shared" si="28"/>
        <v>0</v>
      </c>
      <c r="AB95" s="6">
        <f t="shared" si="28"/>
        <v>0</v>
      </c>
      <c r="AC95" s="6">
        <f t="shared" si="28"/>
        <v>0</v>
      </c>
      <c r="AD95" s="6">
        <f t="shared" si="28"/>
        <v>0</v>
      </c>
      <c r="AE95" s="6">
        <f t="shared" si="28"/>
        <v>0</v>
      </c>
      <c r="AF95" s="6">
        <f t="shared" si="28"/>
        <v>0</v>
      </c>
      <c r="AG95" s="6">
        <f t="shared" si="28"/>
        <v>0</v>
      </c>
      <c r="AH95" s="6">
        <f t="shared" si="28"/>
        <v>0</v>
      </c>
      <c r="AI95" s="6">
        <f t="shared" si="28"/>
        <v>0</v>
      </c>
      <c r="AJ95" s="6">
        <f t="shared" si="28"/>
        <v>0</v>
      </c>
      <c r="AK95" s="6">
        <f t="shared" si="28"/>
        <v>0</v>
      </c>
      <c r="AL95" s="6">
        <f t="shared" si="28"/>
        <v>0</v>
      </c>
      <c r="AM95" s="6">
        <f t="shared" si="28"/>
        <v>0</v>
      </c>
      <c r="AN95" s="6">
        <f t="shared" si="28"/>
        <v>0</v>
      </c>
      <c r="AO95" s="6">
        <f t="shared" si="28"/>
        <v>0</v>
      </c>
      <c r="AP95" s="6">
        <f t="shared" si="28"/>
        <v>0</v>
      </c>
      <c r="AQ95" s="6">
        <f t="shared" si="28"/>
        <v>0</v>
      </c>
      <c r="AR95" s="6">
        <f t="shared" si="28"/>
        <v>0</v>
      </c>
      <c r="AS95" s="6">
        <f t="shared" si="28"/>
        <v>0</v>
      </c>
      <c r="AT95" s="6">
        <f t="shared" si="28"/>
        <v>0</v>
      </c>
      <c r="AU95" s="6">
        <f t="shared" si="28"/>
        <v>0</v>
      </c>
      <c r="AV95" s="6">
        <f t="shared" si="28"/>
        <v>0</v>
      </c>
      <c r="AW95" s="6">
        <f t="shared" si="28"/>
        <v>0</v>
      </c>
      <c r="AX95" s="6">
        <f t="shared" si="28"/>
        <v>0</v>
      </c>
      <c r="AY95" s="6">
        <f t="shared" si="28"/>
        <v>0</v>
      </c>
      <c r="AZ95" s="6">
        <f t="shared" si="28"/>
        <v>0</v>
      </c>
      <c r="BA95" s="6">
        <f t="shared" si="28"/>
        <v>0</v>
      </c>
      <c r="BB95" s="6">
        <f t="shared" si="28"/>
        <v>0</v>
      </c>
      <c r="BC95" s="6">
        <f t="shared" si="28"/>
        <v>0</v>
      </c>
      <c r="BD95" s="6">
        <f t="shared" si="28"/>
        <v>0</v>
      </c>
      <c r="BE95" s="6">
        <f t="shared" si="28"/>
        <v>0</v>
      </c>
      <c r="BF95" s="6">
        <f t="shared" si="28"/>
        <v>0</v>
      </c>
      <c r="BG95" s="6">
        <f t="shared" si="28"/>
        <v>0</v>
      </c>
      <c r="BH95" s="6">
        <f t="shared" si="28"/>
        <v>0</v>
      </c>
      <c r="BI95" s="6">
        <f t="shared" si="28"/>
        <v>0</v>
      </c>
      <c r="BJ95" s="6">
        <f t="shared" si="28"/>
        <v>0</v>
      </c>
      <c r="BK95" s="6">
        <f t="shared" si="28"/>
        <v>0</v>
      </c>
      <c r="BL95" s="6">
        <f t="shared" si="28"/>
        <v>0</v>
      </c>
      <c r="BM95" s="6">
        <f t="shared" si="28"/>
        <v>0</v>
      </c>
      <c r="BN95" s="6">
        <f t="shared" si="28"/>
        <v>0</v>
      </c>
      <c r="BO95" s="6">
        <f t="shared" si="28"/>
        <v>0</v>
      </c>
    </row>
    <row r="96" spans="1:69">
      <c r="A96" s="94"/>
      <c r="B96" s="6"/>
      <c r="C96" s="86"/>
      <c r="D96" s="6">
        <f t="shared" si="28"/>
        <v>0</v>
      </c>
      <c r="E96" s="6">
        <f t="shared" si="28"/>
        <v>0</v>
      </c>
      <c r="F96" s="6">
        <f t="shared" si="28"/>
        <v>0</v>
      </c>
      <c r="G96" s="6">
        <f t="shared" si="28"/>
        <v>0</v>
      </c>
      <c r="H96" s="6">
        <f t="shared" si="28"/>
        <v>0</v>
      </c>
      <c r="I96" s="6">
        <f t="shared" si="28"/>
        <v>0</v>
      </c>
      <c r="J96" s="6">
        <f t="shared" si="28"/>
        <v>0</v>
      </c>
      <c r="K96" s="6">
        <f t="shared" si="28"/>
        <v>0</v>
      </c>
      <c r="L96" s="6">
        <f t="shared" si="28"/>
        <v>0</v>
      </c>
      <c r="M96" s="6">
        <f t="shared" si="28"/>
        <v>0</v>
      </c>
      <c r="N96" s="6">
        <f t="shared" si="28"/>
        <v>0</v>
      </c>
      <c r="O96" s="6">
        <f t="shared" si="28"/>
        <v>0</v>
      </c>
      <c r="P96" s="6">
        <f t="shared" si="28"/>
        <v>0</v>
      </c>
      <c r="Q96" s="6">
        <f t="shared" si="28"/>
        <v>0</v>
      </c>
      <c r="R96" s="6">
        <f t="shared" si="28"/>
        <v>0</v>
      </c>
      <c r="S96" s="6">
        <f t="shared" si="28"/>
        <v>0</v>
      </c>
      <c r="T96" s="6">
        <f t="shared" si="28"/>
        <v>0</v>
      </c>
      <c r="U96" s="6">
        <f t="shared" si="28"/>
        <v>0</v>
      </c>
      <c r="V96" s="6">
        <f t="shared" si="28"/>
        <v>0</v>
      </c>
      <c r="W96" s="6">
        <f t="shared" si="28"/>
        <v>0</v>
      </c>
      <c r="X96" s="6">
        <f t="shared" si="28"/>
        <v>0</v>
      </c>
      <c r="Y96" s="6">
        <f t="shared" si="28"/>
        <v>0</v>
      </c>
      <c r="Z96" s="6">
        <f t="shared" si="28"/>
        <v>0</v>
      </c>
      <c r="AA96" s="6">
        <f t="shared" si="28"/>
        <v>0</v>
      </c>
      <c r="AB96" s="6">
        <f t="shared" si="28"/>
        <v>0</v>
      </c>
      <c r="AC96" s="6">
        <f t="shared" si="28"/>
        <v>0</v>
      </c>
      <c r="AD96" s="6">
        <f t="shared" si="28"/>
        <v>0</v>
      </c>
      <c r="AE96" s="6">
        <f t="shared" si="28"/>
        <v>0</v>
      </c>
      <c r="AF96" s="6">
        <f t="shared" si="28"/>
        <v>0</v>
      </c>
      <c r="AG96" s="6">
        <f t="shared" si="28"/>
        <v>0</v>
      </c>
      <c r="AH96" s="6">
        <f t="shared" si="28"/>
        <v>0</v>
      </c>
      <c r="AI96" s="6">
        <f t="shared" si="28"/>
        <v>0</v>
      </c>
      <c r="AJ96" s="6">
        <f t="shared" si="28"/>
        <v>0</v>
      </c>
      <c r="AK96" s="6">
        <f t="shared" si="28"/>
        <v>0</v>
      </c>
      <c r="AL96" s="6">
        <f t="shared" si="28"/>
        <v>0</v>
      </c>
      <c r="AM96" s="6">
        <f t="shared" si="28"/>
        <v>0</v>
      </c>
      <c r="AN96" s="6">
        <f t="shared" si="28"/>
        <v>0</v>
      </c>
      <c r="AO96" s="6">
        <f t="shared" si="28"/>
        <v>0</v>
      </c>
      <c r="AP96" s="6">
        <f t="shared" si="28"/>
        <v>0</v>
      </c>
      <c r="AQ96" s="6">
        <f t="shared" si="28"/>
        <v>0</v>
      </c>
      <c r="AR96" s="6">
        <f t="shared" si="28"/>
        <v>0</v>
      </c>
      <c r="AS96" s="6">
        <f t="shared" si="28"/>
        <v>0</v>
      </c>
      <c r="AT96" s="6">
        <f t="shared" si="28"/>
        <v>0</v>
      </c>
      <c r="AU96" s="6">
        <f t="shared" si="28"/>
        <v>0</v>
      </c>
      <c r="AV96" s="6">
        <f t="shared" si="28"/>
        <v>0</v>
      </c>
      <c r="AW96" s="6">
        <f t="shared" si="28"/>
        <v>0</v>
      </c>
      <c r="AX96" s="6">
        <f t="shared" si="28"/>
        <v>0</v>
      </c>
      <c r="AY96" s="6">
        <f t="shared" si="28"/>
        <v>0</v>
      </c>
      <c r="AZ96" s="6">
        <f t="shared" si="28"/>
        <v>0</v>
      </c>
      <c r="BA96" s="6">
        <f t="shared" si="28"/>
        <v>0</v>
      </c>
      <c r="BB96" s="6">
        <f t="shared" si="28"/>
        <v>0</v>
      </c>
      <c r="BC96" s="6">
        <f t="shared" si="28"/>
        <v>0</v>
      </c>
      <c r="BD96" s="6">
        <f t="shared" si="28"/>
        <v>0</v>
      </c>
      <c r="BE96" s="6">
        <f t="shared" si="28"/>
        <v>0</v>
      </c>
      <c r="BF96" s="6">
        <f t="shared" si="28"/>
        <v>0</v>
      </c>
      <c r="BG96" s="6">
        <f t="shared" si="28"/>
        <v>0</v>
      </c>
      <c r="BH96" s="6">
        <f t="shared" si="28"/>
        <v>0</v>
      </c>
      <c r="BI96" s="6">
        <f t="shared" si="28"/>
        <v>0</v>
      </c>
      <c r="BJ96" s="6">
        <f t="shared" si="28"/>
        <v>0</v>
      </c>
      <c r="BK96" s="6">
        <f t="shared" si="28"/>
        <v>0</v>
      </c>
      <c r="BL96" s="6">
        <f t="shared" si="28"/>
        <v>0</v>
      </c>
      <c r="BM96" s="6">
        <f t="shared" si="28"/>
        <v>0</v>
      </c>
      <c r="BN96" s="6">
        <f t="shared" si="28"/>
        <v>0</v>
      </c>
      <c r="BO96" s="6">
        <f t="shared" ref="BO96" si="29">BO24</f>
        <v>0</v>
      </c>
    </row>
    <row r="97" spans="1:69" ht="17.399999999999999">
      <c r="A97" s="44"/>
      <c r="B97" s="45" t="s">
        <v>24</v>
      </c>
      <c r="C97" s="46"/>
      <c r="D97" s="47">
        <f t="shared" ref="D97:BO97" si="30">SUM(D93:D96)</f>
        <v>0</v>
      </c>
      <c r="E97" s="47">
        <f t="shared" si="30"/>
        <v>0</v>
      </c>
      <c r="F97" s="47">
        <f t="shared" si="30"/>
        <v>1.7000000000000001E-2</v>
      </c>
      <c r="G97" s="47">
        <f t="shared" si="30"/>
        <v>0</v>
      </c>
      <c r="H97" s="47">
        <f t="shared" si="30"/>
        <v>0</v>
      </c>
      <c r="I97" s="47">
        <f t="shared" si="30"/>
        <v>0</v>
      </c>
      <c r="J97" s="47">
        <f t="shared" si="30"/>
        <v>1.7999999999999999E-2</v>
      </c>
      <c r="K97" s="47">
        <f t="shared" si="30"/>
        <v>1.0999999999999999E-2</v>
      </c>
      <c r="L97" s="47">
        <f t="shared" si="30"/>
        <v>0</v>
      </c>
      <c r="M97" s="47">
        <f t="shared" si="30"/>
        <v>0</v>
      </c>
      <c r="N97" s="47">
        <f t="shared" si="30"/>
        <v>0</v>
      </c>
      <c r="O97" s="47">
        <f t="shared" si="30"/>
        <v>0</v>
      </c>
      <c r="P97" s="47">
        <f t="shared" si="30"/>
        <v>0</v>
      </c>
      <c r="Q97" s="47">
        <f t="shared" si="30"/>
        <v>0</v>
      </c>
      <c r="R97" s="47">
        <f t="shared" si="30"/>
        <v>0</v>
      </c>
      <c r="S97" s="47">
        <f>SUM(S93:S96)</f>
        <v>0</v>
      </c>
      <c r="T97" s="47">
        <f>SUM(T93:T96)</f>
        <v>0</v>
      </c>
      <c r="U97" s="47">
        <f>SUM(U93:U96)</f>
        <v>0</v>
      </c>
      <c r="V97" s="47">
        <f>SUM(V93:V96)</f>
        <v>0</v>
      </c>
      <c r="W97" s="47">
        <f t="shared" ref="W97:X97" si="31">SUM(W93:W96)</f>
        <v>0</v>
      </c>
      <c r="X97" s="47">
        <f t="shared" si="31"/>
        <v>0.1</v>
      </c>
      <c r="Y97" s="47">
        <f t="shared" si="30"/>
        <v>0</v>
      </c>
      <c r="Z97" s="47">
        <f t="shared" si="30"/>
        <v>0</v>
      </c>
      <c r="AA97" s="47">
        <f t="shared" si="30"/>
        <v>0</v>
      </c>
      <c r="AB97" s="47">
        <f t="shared" si="30"/>
        <v>0</v>
      </c>
      <c r="AC97" s="47">
        <f t="shared" si="30"/>
        <v>1.2999999999999999E-2</v>
      </c>
      <c r="AD97" s="47">
        <f t="shared" si="30"/>
        <v>0</v>
      </c>
      <c r="AE97" s="47">
        <f t="shared" si="30"/>
        <v>0</v>
      </c>
      <c r="AF97" s="47">
        <f t="shared" si="30"/>
        <v>0</v>
      </c>
      <c r="AG97" s="47">
        <f t="shared" si="30"/>
        <v>0</v>
      </c>
      <c r="AH97" s="47">
        <f t="shared" si="30"/>
        <v>0</v>
      </c>
      <c r="AI97" s="47">
        <f t="shared" si="30"/>
        <v>0</v>
      </c>
      <c r="AJ97" s="47">
        <f t="shared" si="30"/>
        <v>4.8000000000000001E-2</v>
      </c>
      <c r="AK97" s="47">
        <f t="shared" si="30"/>
        <v>1.9591000000000001E-3</v>
      </c>
      <c r="AL97" s="47">
        <f t="shared" si="30"/>
        <v>0</v>
      </c>
      <c r="AM97" s="47">
        <f t="shared" si="30"/>
        <v>0</v>
      </c>
      <c r="AN97" s="47">
        <f t="shared" si="30"/>
        <v>0</v>
      </c>
      <c r="AO97" s="47">
        <f t="shared" si="30"/>
        <v>0</v>
      </c>
      <c r="AP97" s="47">
        <f t="shared" si="30"/>
        <v>0</v>
      </c>
      <c r="AQ97" s="47">
        <f t="shared" si="30"/>
        <v>0</v>
      </c>
      <c r="AR97" s="47">
        <f t="shared" si="30"/>
        <v>0</v>
      </c>
      <c r="AS97" s="47">
        <f t="shared" si="30"/>
        <v>0</v>
      </c>
      <c r="AT97" s="47">
        <f t="shared" si="30"/>
        <v>0</v>
      </c>
      <c r="AU97" s="47">
        <f t="shared" si="30"/>
        <v>0</v>
      </c>
      <c r="AV97" s="47">
        <f t="shared" si="30"/>
        <v>0</v>
      </c>
      <c r="AW97" s="47">
        <f t="shared" si="30"/>
        <v>0</v>
      </c>
      <c r="AX97" s="47">
        <f t="shared" si="30"/>
        <v>0</v>
      </c>
      <c r="AY97" s="47">
        <f t="shared" si="30"/>
        <v>0</v>
      </c>
      <c r="AZ97" s="47">
        <f t="shared" si="30"/>
        <v>0</v>
      </c>
      <c r="BA97" s="47">
        <f t="shared" si="30"/>
        <v>0</v>
      </c>
      <c r="BB97" s="47">
        <f t="shared" si="30"/>
        <v>0</v>
      </c>
      <c r="BC97" s="47">
        <f t="shared" si="30"/>
        <v>0</v>
      </c>
      <c r="BD97" s="47">
        <f t="shared" si="30"/>
        <v>0</v>
      </c>
      <c r="BE97" s="47">
        <f t="shared" si="30"/>
        <v>0</v>
      </c>
      <c r="BF97" s="47">
        <f t="shared" si="30"/>
        <v>0</v>
      </c>
      <c r="BG97" s="47">
        <f t="shared" si="30"/>
        <v>0</v>
      </c>
      <c r="BH97" s="47">
        <f t="shared" si="30"/>
        <v>0</v>
      </c>
      <c r="BI97" s="47">
        <f t="shared" si="30"/>
        <v>0</v>
      </c>
      <c r="BJ97" s="47">
        <f t="shared" si="30"/>
        <v>0</v>
      </c>
      <c r="BK97" s="47">
        <f t="shared" si="30"/>
        <v>0</v>
      </c>
      <c r="BL97" s="47">
        <f t="shared" si="30"/>
        <v>0</v>
      </c>
      <c r="BM97" s="47">
        <f t="shared" si="30"/>
        <v>0</v>
      </c>
      <c r="BN97" s="47">
        <f t="shared" si="30"/>
        <v>2.0000000000000001E-4</v>
      </c>
      <c r="BO97" s="47">
        <f t="shared" si="30"/>
        <v>0</v>
      </c>
    </row>
    <row r="98" spans="1:69" ht="17.399999999999999">
      <c r="A98" s="44"/>
      <c r="B98" s="45" t="s">
        <v>35</v>
      </c>
      <c r="C98" s="46"/>
      <c r="D98" s="48">
        <f t="shared" ref="D98:BO98" si="32">PRODUCT(D97,$F$6)</f>
        <v>0</v>
      </c>
      <c r="E98" s="48">
        <f t="shared" si="32"/>
        <v>0</v>
      </c>
      <c r="F98" s="48">
        <f t="shared" si="32"/>
        <v>1.7000000000000001E-2</v>
      </c>
      <c r="G98" s="48">
        <f t="shared" si="32"/>
        <v>0</v>
      </c>
      <c r="H98" s="48">
        <f t="shared" si="32"/>
        <v>0</v>
      </c>
      <c r="I98" s="48">
        <f t="shared" si="32"/>
        <v>0</v>
      </c>
      <c r="J98" s="48">
        <f t="shared" si="32"/>
        <v>1.7999999999999999E-2</v>
      </c>
      <c r="K98" s="48">
        <f t="shared" si="32"/>
        <v>1.0999999999999999E-2</v>
      </c>
      <c r="L98" s="48">
        <f t="shared" si="32"/>
        <v>0</v>
      </c>
      <c r="M98" s="48">
        <f t="shared" si="32"/>
        <v>0</v>
      </c>
      <c r="N98" s="48">
        <f t="shared" si="32"/>
        <v>0</v>
      </c>
      <c r="O98" s="48">
        <f t="shared" si="32"/>
        <v>0</v>
      </c>
      <c r="P98" s="48">
        <f t="shared" si="32"/>
        <v>0</v>
      </c>
      <c r="Q98" s="48">
        <f t="shared" si="32"/>
        <v>0</v>
      </c>
      <c r="R98" s="48">
        <f t="shared" si="32"/>
        <v>0</v>
      </c>
      <c r="S98" s="48">
        <f>PRODUCT(S97,$F$6)</f>
        <v>0</v>
      </c>
      <c r="T98" s="48">
        <f>PRODUCT(T97,$F$6)</f>
        <v>0</v>
      </c>
      <c r="U98" s="48">
        <f>PRODUCT(U97,$F$6)</f>
        <v>0</v>
      </c>
      <c r="V98" s="48">
        <f>PRODUCT(V97,$F$6)</f>
        <v>0</v>
      </c>
      <c r="W98" s="48">
        <f t="shared" ref="W98:X98" si="33">PRODUCT(W97,$F$6)</f>
        <v>0</v>
      </c>
      <c r="X98" s="48">
        <f t="shared" si="33"/>
        <v>0.1</v>
      </c>
      <c r="Y98" s="48">
        <f t="shared" si="32"/>
        <v>0</v>
      </c>
      <c r="Z98" s="48">
        <f t="shared" si="32"/>
        <v>0</v>
      </c>
      <c r="AA98" s="48">
        <f t="shared" si="32"/>
        <v>0</v>
      </c>
      <c r="AB98" s="48">
        <f t="shared" si="32"/>
        <v>0</v>
      </c>
      <c r="AC98" s="48">
        <f t="shared" si="32"/>
        <v>1.2999999999999999E-2</v>
      </c>
      <c r="AD98" s="48">
        <f t="shared" si="32"/>
        <v>0</v>
      </c>
      <c r="AE98" s="48">
        <f t="shared" si="32"/>
        <v>0</v>
      </c>
      <c r="AF98" s="48">
        <f t="shared" si="32"/>
        <v>0</v>
      </c>
      <c r="AG98" s="48">
        <f t="shared" si="32"/>
        <v>0</v>
      </c>
      <c r="AH98" s="48">
        <f t="shared" si="32"/>
        <v>0</v>
      </c>
      <c r="AI98" s="48">
        <f t="shared" si="32"/>
        <v>0</v>
      </c>
      <c r="AJ98" s="48">
        <f t="shared" si="32"/>
        <v>4.8000000000000001E-2</v>
      </c>
      <c r="AK98" s="48">
        <f t="shared" si="32"/>
        <v>1.9591000000000001E-3</v>
      </c>
      <c r="AL98" s="48">
        <f t="shared" si="32"/>
        <v>0</v>
      </c>
      <c r="AM98" s="48">
        <f t="shared" si="32"/>
        <v>0</v>
      </c>
      <c r="AN98" s="48">
        <f t="shared" si="32"/>
        <v>0</v>
      </c>
      <c r="AO98" s="48">
        <f t="shared" si="32"/>
        <v>0</v>
      </c>
      <c r="AP98" s="48">
        <f t="shared" si="32"/>
        <v>0</v>
      </c>
      <c r="AQ98" s="48">
        <f t="shared" si="32"/>
        <v>0</v>
      </c>
      <c r="AR98" s="48">
        <f t="shared" si="32"/>
        <v>0</v>
      </c>
      <c r="AS98" s="48">
        <f t="shared" si="32"/>
        <v>0</v>
      </c>
      <c r="AT98" s="48">
        <f t="shared" si="32"/>
        <v>0</v>
      </c>
      <c r="AU98" s="48">
        <f t="shared" si="32"/>
        <v>0</v>
      </c>
      <c r="AV98" s="48">
        <f t="shared" si="32"/>
        <v>0</v>
      </c>
      <c r="AW98" s="48">
        <f t="shared" si="32"/>
        <v>0</v>
      </c>
      <c r="AX98" s="48">
        <f t="shared" si="32"/>
        <v>0</v>
      </c>
      <c r="AY98" s="48">
        <f t="shared" si="32"/>
        <v>0</v>
      </c>
      <c r="AZ98" s="48">
        <f t="shared" si="32"/>
        <v>0</v>
      </c>
      <c r="BA98" s="48">
        <f t="shared" si="32"/>
        <v>0</v>
      </c>
      <c r="BB98" s="48">
        <f t="shared" si="32"/>
        <v>0</v>
      </c>
      <c r="BC98" s="48">
        <f t="shared" si="32"/>
        <v>0</v>
      </c>
      <c r="BD98" s="48">
        <f t="shared" si="32"/>
        <v>0</v>
      </c>
      <c r="BE98" s="48">
        <f t="shared" si="32"/>
        <v>0</v>
      </c>
      <c r="BF98" s="48">
        <f t="shared" si="32"/>
        <v>0</v>
      </c>
      <c r="BG98" s="48">
        <f t="shared" si="32"/>
        <v>0</v>
      </c>
      <c r="BH98" s="48">
        <f t="shared" si="32"/>
        <v>0</v>
      </c>
      <c r="BI98" s="48">
        <f t="shared" si="32"/>
        <v>0</v>
      </c>
      <c r="BJ98" s="48">
        <f t="shared" si="32"/>
        <v>0</v>
      </c>
      <c r="BK98" s="48">
        <f t="shared" si="32"/>
        <v>0</v>
      </c>
      <c r="BL98" s="48">
        <f t="shared" si="32"/>
        <v>0</v>
      </c>
      <c r="BM98" s="48">
        <f t="shared" si="32"/>
        <v>0</v>
      </c>
      <c r="BN98" s="48">
        <f t="shared" si="32"/>
        <v>2.0000000000000001E-4</v>
      </c>
      <c r="BO98" s="48">
        <f t="shared" si="32"/>
        <v>0</v>
      </c>
    </row>
    <row r="102" spans="1:69" ht="17.399999999999999">
      <c r="A102" s="27"/>
      <c r="B102" s="28" t="s">
        <v>26</v>
      </c>
      <c r="C102" s="29" t="s">
        <v>27</v>
      </c>
      <c r="D102" s="30">
        <f t="shared" ref="D102:BO102" si="34">D45</f>
        <v>72.72</v>
      </c>
      <c r="E102" s="30">
        <f t="shared" si="34"/>
        <v>76</v>
      </c>
      <c r="F102" s="30">
        <f t="shared" si="34"/>
        <v>84</v>
      </c>
      <c r="G102" s="30">
        <f t="shared" si="34"/>
        <v>568</v>
      </c>
      <c r="H102" s="30">
        <f t="shared" si="34"/>
        <v>1340</v>
      </c>
      <c r="I102" s="30">
        <f t="shared" si="34"/>
        <v>690</v>
      </c>
      <c r="J102" s="30">
        <f t="shared" si="34"/>
        <v>74.92</v>
      </c>
      <c r="K102" s="30">
        <f t="shared" si="34"/>
        <v>874.38</v>
      </c>
      <c r="L102" s="30">
        <f t="shared" si="34"/>
        <v>210.89</v>
      </c>
      <c r="M102" s="30">
        <f t="shared" si="34"/>
        <v>609</v>
      </c>
      <c r="N102" s="30">
        <f t="shared" si="34"/>
        <v>104.38</v>
      </c>
      <c r="O102" s="30">
        <f t="shared" si="34"/>
        <v>320.32</v>
      </c>
      <c r="P102" s="30">
        <f t="shared" si="34"/>
        <v>373.68</v>
      </c>
      <c r="Q102" s="30">
        <f t="shared" si="34"/>
        <v>380</v>
      </c>
      <c r="R102" s="30">
        <f t="shared" si="34"/>
        <v>0</v>
      </c>
      <c r="S102" s="30">
        <f>S45</f>
        <v>0</v>
      </c>
      <c r="T102" s="30">
        <f>T45</f>
        <v>0</v>
      </c>
      <c r="U102" s="30">
        <f>U45</f>
        <v>812</v>
      </c>
      <c r="V102" s="30">
        <f>V45</f>
        <v>352.56</v>
      </c>
      <c r="W102" s="30">
        <f>W45</f>
        <v>83</v>
      </c>
      <c r="X102" s="30">
        <f t="shared" si="34"/>
        <v>9.1999999999999993</v>
      </c>
      <c r="Y102" s="30">
        <f t="shared" si="34"/>
        <v>0</v>
      </c>
      <c r="Z102" s="30">
        <f t="shared" si="34"/>
        <v>469</v>
      </c>
      <c r="AA102" s="30">
        <f t="shared" si="34"/>
        <v>363</v>
      </c>
      <c r="AB102" s="30">
        <f t="shared" si="34"/>
        <v>409</v>
      </c>
      <c r="AC102" s="30">
        <f t="shared" si="34"/>
        <v>249</v>
      </c>
      <c r="AD102" s="30">
        <f t="shared" si="34"/>
        <v>119</v>
      </c>
      <c r="AE102" s="30">
        <f t="shared" si="34"/>
        <v>438</v>
      </c>
      <c r="AF102" s="30">
        <f t="shared" si="34"/>
        <v>159</v>
      </c>
      <c r="AG102" s="30">
        <f t="shared" si="34"/>
        <v>218.18</v>
      </c>
      <c r="AH102" s="30">
        <f t="shared" si="34"/>
        <v>77.290000000000006</v>
      </c>
      <c r="AI102" s="30">
        <f t="shared" si="34"/>
        <v>56.5</v>
      </c>
      <c r="AJ102" s="30">
        <f t="shared" si="34"/>
        <v>42.5</v>
      </c>
      <c r="AK102" s="30">
        <f t="shared" si="34"/>
        <v>240</v>
      </c>
      <c r="AL102" s="30">
        <f t="shared" si="34"/>
        <v>295</v>
      </c>
      <c r="AM102" s="30">
        <f t="shared" si="34"/>
        <v>337.5</v>
      </c>
      <c r="AN102" s="30">
        <f t="shared" si="34"/>
        <v>298.67</v>
      </c>
      <c r="AO102" s="30">
        <f t="shared" si="34"/>
        <v>0</v>
      </c>
      <c r="AP102" s="30">
        <f t="shared" si="34"/>
        <v>205.75</v>
      </c>
      <c r="AQ102" s="30">
        <f t="shared" si="34"/>
        <v>68.75</v>
      </c>
      <c r="AR102" s="30">
        <f t="shared" si="34"/>
        <v>62</v>
      </c>
      <c r="AS102" s="30">
        <f t="shared" si="34"/>
        <v>72.67</v>
      </c>
      <c r="AT102" s="30">
        <f t="shared" si="34"/>
        <v>62.29</v>
      </c>
      <c r="AU102" s="30">
        <f t="shared" si="34"/>
        <v>70.709999999999994</v>
      </c>
      <c r="AV102" s="30">
        <f t="shared" si="34"/>
        <v>48.75</v>
      </c>
      <c r="AW102" s="30">
        <f t="shared" si="34"/>
        <v>72.86</v>
      </c>
      <c r="AX102" s="30">
        <f t="shared" si="34"/>
        <v>64.67</v>
      </c>
      <c r="AY102" s="30">
        <f t="shared" si="34"/>
        <v>56.67</v>
      </c>
      <c r="AZ102" s="30">
        <f t="shared" si="34"/>
        <v>130.66999999999999</v>
      </c>
      <c r="BA102" s="30">
        <f t="shared" si="34"/>
        <v>304</v>
      </c>
      <c r="BB102" s="30">
        <f t="shared" si="34"/>
        <v>432</v>
      </c>
      <c r="BC102" s="30">
        <f t="shared" si="34"/>
        <v>532</v>
      </c>
      <c r="BD102" s="30">
        <f t="shared" si="34"/>
        <v>249</v>
      </c>
      <c r="BE102" s="30">
        <f t="shared" si="34"/>
        <v>399</v>
      </c>
      <c r="BF102" s="30">
        <f t="shared" si="34"/>
        <v>0</v>
      </c>
      <c r="BG102" s="30">
        <f t="shared" si="34"/>
        <v>31</v>
      </c>
      <c r="BH102" s="30">
        <f t="shared" si="34"/>
        <v>43</v>
      </c>
      <c r="BI102" s="30">
        <f t="shared" si="34"/>
        <v>37</v>
      </c>
      <c r="BJ102" s="30">
        <f t="shared" si="34"/>
        <v>25</v>
      </c>
      <c r="BK102" s="30">
        <f t="shared" si="34"/>
        <v>59</v>
      </c>
      <c r="BL102" s="30">
        <f t="shared" si="34"/>
        <v>299</v>
      </c>
      <c r="BM102" s="30">
        <f t="shared" si="34"/>
        <v>132.22</v>
      </c>
      <c r="BN102" s="30">
        <f t="shared" si="34"/>
        <v>20.8</v>
      </c>
      <c r="BO102" s="30">
        <f t="shared" si="34"/>
        <v>0</v>
      </c>
    </row>
    <row r="103" spans="1:69" ht="17.399999999999999">
      <c r="B103" s="21" t="s">
        <v>28</v>
      </c>
      <c r="C103" s="22" t="s">
        <v>27</v>
      </c>
      <c r="D103" s="23">
        <f t="shared" ref="D103:BO103" si="35">D102/1000</f>
        <v>7.2719999999999993E-2</v>
      </c>
      <c r="E103" s="23">
        <f t="shared" si="35"/>
        <v>7.5999999999999998E-2</v>
      </c>
      <c r="F103" s="23">
        <f t="shared" si="35"/>
        <v>8.4000000000000005E-2</v>
      </c>
      <c r="G103" s="23">
        <f t="shared" si="35"/>
        <v>0.56799999999999995</v>
      </c>
      <c r="H103" s="23">
        <f t="shared" si="35"/>
        <v>1.34</v>
      </c>
      <c r="I103" s="23">
        <f t="shared" si="35"/>
        <v>0.69</v>
      </c>
      <c r="J103" s="23">
        <f t="shared" si="35"/>
        <v>7.492E-2</v>
      </c>
      <c r="K103" s="23">
        <f t="shared" si="35"/>
        <v>0.87438000000000005</v>
      </c>
      <c r="L103" s="23">
        <f t="shared" si="35"/>
        <v>0.21088999999999999</v>
      </c>
      <c r="M103" s="23">
        <f t="shared" si="35"/>
        <v>0.60899999999999999</v>
      </c>
      <c r="N103" s="23">
        <f t="shared" si="35"/>
        <v>0.10438</v>
      </c>
      <c r="O103" s="23">
        <f t="shared" si="35"/>
        <v>0.32031999999999999</v>
      </c>
      <c r="P103" s="23">
        <f t="shared" si="35"/>
        <v>0.37368000000000001</v>
      </c>
      <c r="Q103" s="23">
        <f t="shared" si="35"/>
        <v>0.38</v>
      </c>
      <c r="R103" s="23">
        <f t="shared" si="35"/>
        <v>0</v>
      </c>
      <c r="S103" s="23">
        <f>S102/1000</f>
        <v>0</v>
      </c>
      <c r="T103" s="23">
        <f>T102/1000</f>
        <v>0</v>
      </c>
      <c r="U103" s="23">
        <f>U102/1000</f>
        <v>0.81200000000000006</v>
      </c>
      <c r="V103" s="23">
        <f>V102/1000</f>
        <v>0.35255999999999998</v>
      </c>
      <c r="W103" s="23">
        <f>W102/1000</f>
        <v>8.3000000000000004E-2</v>
      </c>
      <c r="X103" s="23">
        <f t="shared" si="35"/>
        <v>9.1999999999999998E-3</v>
      </c>
      <c r="Y103" s="23">
        <f t="shared" si="35"/>
        <v>0</v>
      </c>
      <c r="Z103" s="23">
        <f t="shared" si="35"/>
        <v>0.46899999999999997</v>
      </c>
      <c r="AA103" s="23">
        <f t="shared" si="35"/>
        <v>0.36299999999999999</v>
      </c>
      <c r="AB103" s="23">
        <f t="shared" si="35"/>
        <v>0.40899999999999997</v>
      </c>
      <c r="AC103" s="23">
        <f t="shared" si="35"/>
        <v>0.249</v>
      </c>
      <c r="AD103" s="23">
        <f t="shared" si="35"/>
        <v>0.11899999999999999</v>
      </c>
      <c r="AE103" s="23">
        <f t="shared" si="35"/>
        <v>0.438</v>
      </c>
      <c r="AF103" s="23">
        <f t="shared" si="35"/>
        <v>0.159</v>
      </c>
      <c r="AG103" s="23">
        <f t="shared" si="35"/>
        <v>0.21818000000000001</v>
      </c>
      <c r="AH103" s="23">
        <f t="shared" si="35"/>
        <v>7.7290000000000011E-2</v>
      </c>
      <c r="AI103" s="23">
        <f t="shared" si="35"/>
        <v>5.6500000000000002E-2</v>
      </c>
      <c r="AJ103" s="23">
        <f t="shared" si="35"/>
        <v>4.2500000000000003E-2</v>
      </c>
      <c r="AK103" s="23">
        <f t="shared" si="35"/>
        <v>0.24</v>
      </c>
      <c r="AL103" s="23">
        <f t="shared" si="35"/>
        <v>0.29499999999999998</v>
      </c>
      <c r="AM103" s="23">
        <f t="shared" si="35"/>
        <v>0.33750000000000002</v>
      </c>
      <c r="AN103" s="23">
        <f t="shared" si="35"/>
        <v>0.29866999999999999</v>
      </c>
      <c r="AO103" s="23">
        <f t="shared" si="35"/>
        <v>0</v>
      </c>
      <c r="AP103" s="23">
        <f t="shared" si="35"/>
        <v>0.20574999999999999</v>
      </c>
      <c r="AQ103" s="23">
        <f t="shared" si="35"/>
        <v>6.8750000000000006E-2</v>
      </c>
      <c r="AR103" s="23">
        <f t="shared" si="35"/>
        <v>6.2E-2</v>
      </c>
      <c r="AS103" s="23">
        <f t="shared" si="35"/>
        <v>7.2669999999999998E-2</v>
      </c>
      <c r="AT103" s="23">
        <f t="shared" si="35"/>
        <v>6.2289999999999998E-2</v>
      </c>
      <c r="AU103" s="23">
        <f t="shared" si="35"/>
        <v>7.0709999999999995E-2</v>
      </c>
      <c r="AV103" s="23">
        <f t="shared" si="35"/>
        <v>4.8750000000000002E-2</v>
      </c>
      <c r="AW103" s="23">
        <f t="shared" si="35"/>
        <v>7.2859999999999994E-2</v>
      </c>
      <c r="AX103" s="23">
        <f t="shared" si="35"/>
        <v>6.4670000000000005E-2</v>
      </c>
      <c r="AY103" s="23">
        <f t="shared" si="35"/>
        <v>5.6670000000000005E-2</v>
      </c>
      <c r="AZ103" s="23">
        <f t="shared" si="35"/>
        <v>0.13066999999999998</v>
      </c>
      <c r="BA103" s="23">
        <f t="shared" si="35"/>
        <v>0.30399999999999999</v>
      </c>
      <c r="BB103" s="23">
        <f t="shared" si="35"/>
        <v>0.432</v>
      </c>
      <c r="BC103" s="23">
        <f t="shared" si="35"/>
        <v>0.53200000000000003</v>
      </c>
      <c r="BD103" s="23">
        <f t="shared" si="35"/>
        <v>0.249</v>
      </c>
      <c r="BE103" s="23">
        <f t="shared" si="35"/>
        <v>0.39900000000000002</v>
      </c>
      <c r="BF103" s="23">
        <f t="shared" si="35"/>
        <v>0</v>
      </c>
      <c r="BG103" s="23">
        <f t="shared" si="35"/>
        <v>3.1E-2</v>
      </c>
      <c r="BH103" s="23">
        <f t="shared" si="35"/>
        <v>4.2999999999999997E-2</v>
      </c>
      <c r="BI103" s="23">
        <f t="shared" si="35"/>
        <v>3.6999999999999998E-2</v>
      </c>
      <c r="BJ103" s="23">
        <f t="shared" si="35"/>
        <v>2.5000000000000001E-2</v>
      </c>
      <c r="BK103" s="23">
        <f t="shared" si="35"/>
        <v>5.8999999999999997E-2</v>
      </c>
      <c r="BL103" s="23">
        <f t="shared" si="35"/>
        <v>0.29899999999999999</v>
      </c>
      <c r="BM103" s="23">
        <f t="shared" si="35"/>
        <v>0.13222</v>
      </c>
      <c r="BN103" s="23">
        <f t="shared" si="35"/>
        <v>2.0799999999999999E-2</v>
      </c>
      <c r="BO103" s="23">
        <f t="shared" si="35"/>
        <v>0</v>
      </c>
    </row>
    <row r="104" spans="1:69" ht="17.399999999999999">
      <c r="A104" s="31"/>
      <c r="B104" s="32" t="s">
        <v>29</v>
      </c>
      <c r="C104" s="110"/>
      <c r="D104" s="33">
        <f t="shared" ref="D104:BO104" si="36">D98*D102</f>
        <v>0</v>
      </c>
      <c r="E104" s="33">
        <f t="shared" si="36"/>
        <v>0</v>
      </c>
      <c r="F104" s="33">
        <f t="shared" si="36"/>
        <v>1.4280000000000002</v>
      </c>
      <c r="G104" s="33">
        <f t="shared" si="36"/>
        <v>0</v>
      </c>
      <c r="H104" s="33">
        <f t="shared" si="36"/>
        <v>0</v>
      </c>
      <c r="I104" s="33">
        <f t="shared" si="36"/>
        <v>0</v>
      </c>
      <c r="J104" s="33">
        <f t="shared" si="36"/>
        <v>1.34856</v>
      </c>
      <c r="K104" s="33">
        <f t="shared" si="36"/>
        <v>9.6181799999999988</v>
      </c>
      <c r="L104" s="33">
        <f t="shared" si="36"/>
        <v>0</v>
      </c>
      <c r="M104" s="33">
        <f t="shared" si="36"/>
        <v>0</v>
      </c>
      <c r="N104" s="33">
        <f t="shared" si="36"/>
        <v>0</v>
      </c>
      <c r="O104" s="33">
        <f t="shared" si="36"/>
        <v>0</v>
      </c>
      <c r="P104" s="33">
        <f t="shared" si="36"/>
        <v>0</v>
      </c>
      <c r="Q104" s="33">
        <f t="shared" si="36"/>
        <v>0</v>
      </c>
      <c r="R104" s="33">
        <f t="shared" si="36"/>
        <v>0</v>
      </c>
      <c r="S104" s="33">
        <f>S98*S102</f>
        <v>0</v>
      </c>
      <c r="T104" s="33">
        <f>T98*T102</f>
        <v>0</v>
      </c>
      <c r="U104" s="33">
        <f>U98*U102</f>
        <v>0</v>
      </c>
      <c r="V104" s="33">
        <f>V98*V102</f>
        <v>0</v>
      </c>
      <c r="W104" s="33">
        <f>W98*W102</f>
        <v>0</v>
      </c>
      <c r="X104" s="33">
        <f t="shared" si="36"/>
        <v>0.91999999999999993</v>
      </c>
      <c r="Y104" s="33">
        <f t="shared" si="36"/>
        <v>0</v>
      </c>
      <c r="Z104" s="33">
        <f t="shared" si="36"/>
        <v>0</v>
      </c>
      <c r="AA104" s="33">
        <f t="shared" si="36"/>
        <v>0</v>
      </c>
      <c r="AB104" s="33">
        <f t="shared" si="36"/>
        <v>0</v>
      </c>
      <c r="AC104" s="33">
        <f t="shared" si="36"/>
        <v>3.2369999999999997</v>
      </c>
      <c r="AD104" s="33">
        <f t="shared" si="36"/>
        <v>0</v>
      </c>
      <c r="AE104" s="33">
        <f t="shared" si="36"/>
        <v>0</v>
      </c>
      <c r="AF104" s="33">
        <f t="shared" si="36"/>
        <v>0</v>
      </c>
      <c r="AG104" s="33">
        <f t="shared" si="36"/>
        <v>0</v>
      </c>
      <c r="AH104" s="33">
        <f t="shared" si="36"/>
        <v>0</v>
      </c>
      <c r="AI104" s="33">
        <f t="shared" si="36"/>
        <v>0</v>
      </c>
      <c r="AJ104" s="33">
        <f t="shared" si="36"/>
        <v>2.04</v>
      </c>
      <c r="AK104" s="33">
        <f t="shared" si="36"/>
        <v>0.47018400000000005</v>
      </c>
      <c r="AL104" s="33">
        <f t="shared" si="36"/>
        <v>0</v>
      </c>
      <c r="AM104" s="33">
        <f t="shared" si="36"/>
        <v>0</v>
      </c>
      <c r="AN104" s="33">
        <f t="shared" si="36"/>
        <v>0</v>
      </c>
      <c r="AO104" s="33">
        <f t="shared" si="36"/>
        <v>0</v>
      </c>
      <c r="AP104" s="33">
        <f t="shared" si="36"/>
        <v>0</v>
      </c>
      <c r="AQ104" s="33">
        <f t="shared" si="36"/>
        <v>0</v>
      </c>
      <c r="AR104" s="33">
        <f t="shared" si="36"/>
        <v>0</v>
      </c>
      <c r="AS104" s="33">
        <f t="shared" si="36"/>
        <v>0</v>
      </c>
      <c r="AT104" s="33">
        <f t="shared" si="36"/>
        <v>0</v>
      </c>
      <c r="AU104" s="33">
        <f t="shared" si="36"/>
        <v>0</v>
      </c>
      <c r="AV104" s="33">
        <f t="shared" si="36"/>
        <v>0</v>
      </c>
      <c r="AW104" s="33">
        <f t="shared" si="36"/>
        <v>0</v>
      </c>
      <c r="AX104" s="33">
        <f t="shared" si="36"/>
        <v>0</v>
      </c>
      <c r="AY104" s="33">
        <f t="shared" si="36"/>
        <v>0</v>
      </c>
      <c r="AZ104" s="33">
        <f t="shared" si="36"/>
        <v>0</v>
      </c>
      <c r="BA104" s="33">
        <f t="shared" si="36"/>
        <v>0</v>
      </c>
      <c r="BB104" s="33">
        <f t="shared" si="36"/>
        <v>0</v>
      </c>
      <c r="BC104" s="33">
        <f t="shared" si="36"/>
        <v>0</v>
      </c>
      <c r="BD104" s="33">
        <f t="shared" si="36"/>
        <v>0</v>
      </c>
      <c r="BE104" s="33">
        <f t="shared" si="36"/>
        <v>0</v>
      </c>
      <c r="BF104" s="33">
        <f t="shared" si="36"/>
        <v>0</v>
      </c>
      <c r="BG104" s="33">
        <f t="shared" si="36"/>
        <v>0</v>
      </c>
      <c r="BH104" s="33">
        <f t="shared" si="36"/>
        <v>0</v>
      </c>
      <c r="BI104" s="33">
        <f t="shared" si="36"/>
        <v>0</v>
      </c>
      <c r="BJ104" s="33">
        <f t="shared" si="36"/>
        <v>0</v>
      </c>
      <c r="BK104" s="33">
        <f t="shared" si="36"/>
        <v>0</v>
      </c>
      <c r="BL104" s="33">
        <f t="shared" si="36"/>
        <v>0</v>
      </c>
      <c r="BM104" s="33">
        <f t="shared" si="36"/>
        <v>0</v>
      </c>
      <c r="BN104" s="33">
        <f t="shared" si="36"/>
        <v>4.1600000000000005E-3</v>
      </c>
      <c r="BO104" s="33">
        <f t="shared" si="36"/>
        <v>0</v>
      </c>
      <c r="BP104" s="34">
        <f>SUM(D104:BN104)</f>
        <v>19.066083999999996</v>
      </c>
      <c r="BQ104" s="35">
        <f>BP104/$C$21</f>
        <v>19.066083999999996</v>
      </c>
    </row>
    <row r="105" spans="1:69" ht="17.399999999999999">
      <c r="A105" s="31"/>
      <c r="B105" s="32" t="s">
        <v>30</v>
      </c>
      <c r="C105" s="110"/>
      <c r="D105" s="33">
        <f t="shared" ref="D105:BO105" si="37">D98*D102</f>
        <v>0</v>
      </c>
      <c r="E105" s="33">
        <f t="shared" si="37"/>
        <v>0</v>
      </c>
      <c r="F105" s="33">
        <f t="shared" si="37"/>
        <v>1.4280000000000002</v>
      </c>
      <c r="G105" s="33">
        <f t="shared" si="37"/>
        <v>0</v>
      </c>
      <c r="H105" s="33">
        <f t="shared" si="37"/>
        <v>0</v>
      </c>
      <c r="I105" s="33">
        <f t="shared" si="37"/>
        <v>0</v>
      </c>
      <c r="J105" s="33">
        <f t="shared" si="37"/>
        <v>1.34856</v>
      </c>
      <c r="K105" s="33">
        <f t="shared" si="37"/>
        <v>9.6181799999999988</v>
      </c>
      <c r="L105" s="33">
        <f t="shared" si="37"/>
        <v>0</v>
      </c>
      <c r="M105" s="33">
        <f t="shared" si="37"/>
        <v>0</v>
      </c>
      <c r="N105" s="33">
        <f t="shared" si="37"/>
        <v>0</v>
      </c>
      <c r="O105" s="33">
        <f t="shared" si="37"/>
        <v>0</v>
      </c>
      <c r="P105" s="33">
        <f t="shared" si="37"/>
        <v>0</v>
      </c>
      <c r="Q105" s="33">
        <f t="shared" si="37"/>
        <v>0</v>
      </c>
      <c r="R105" s="33">
        <f t="shared" si="37"/>
        <v>0</v>
      </c>
      <c r="S105" s="33">
        <f>S98*S102</f>
        <v>0</v>
      </c>
      <c r="T105" s="33">
        <f>T98*T102</f>
        <v>0</v>
      </c>
      <c r="U105" s="33">
        <f>U98*U102</f>
        <v>0</v>
      </c>
      <c r="V105" s="33">
        <f>V98*V102</f>
        <v>0</v>
      </c>
      <c r="W105" s="33">
        <f>W98*W102</f>
        <v>0</v>
      </c>
      <c r="X105" s="33">
        <f t="shared" si="37"/>
        <v>0.91999999999999993</v>
      </c>
      <c r="Y105" s="33">
        <f t="shared" si="37"/>
        <v>0</v>
      </c>
      <c r="Z105" s="33">
        <f t="shared" si="37"/>
        <v>0</v>
      </c>
      <c r="AA105" s="33">
        <f t="shared" si="37"/>
        <v>0</v>
      </c>
      <c r="AB105" s="33">
        <f t="shared" si="37"/>
        <v>0</v>
      </c>
      <c r="AC105" s="33">
        <f t="shared" si="37"/>
        <v>3.2369999999999997</v>
      </c>
      <c r="AD105" s="33">
        <f t="shared" si="37"/>
        <v>0</v>
      </c>
      <c r="AE105" s="33">
        <f t="shared" si="37"/>
        <v>0</v>
      </c>
      <c r="AF105" s="33">
        <f t="shared" si="37"/>
        <v>0</v>
      </c>
      <c r="AG105" s="33">
        <f t="shared" si="37"/>
        <v>0</v>
      </c>
      <c r="AH105" s="33">
        <f t="shared" si="37"/>
        <v>0</v>
      </c>
      <c r="AI105" s="33">
        <f t="shared" si="37"/>
        <v>0</v>
      </c>
      <c r="AJ105" s="33">
        <f t="shared" si="37"/>
        <v>2.04</v>
      </c>
      <c r="AK105" s="33">
        <f t="shared" si="37"/>
        <v>0.47018400000000005</v>
      </c>
      <c r="AL105" s="33">
        <f t="shared" si="37"/>
        <v>0</v>
      </c>
      <c r="AM105" s="33">
        <f t="shared" si="37"/>
        <v>0</v>
      </c>
      <c r="AN105" s="33">
        <f t="shared" si="37"/>
        <v>0</v>
      </c>
      <c r="AO105" s="33">
        <f t="shared" si="37"/>
        <v>0</v>
      </c>
      <c r="AP105" s="33">
        <f t="shared" si="37"/>
        <v>0</v>
      </c>
      <c r="AQ105" s="33">
        <f t="shared" si="37"/>
        <v>0</v>
      </c>
      <c r="AR105" s="33">
        <f t="shared" si="37"/>
        <v>0</v>
      </c>
      <c r="AS105" s="33">
        <f t="shared" si="37"/>
        <v>0</v>
      </c>
      <c r="AT105" s="33">
        <f t="shared" si="37"/>
        <v>0</v>
      </c>
      <c r="AU105" s="33">
        <f t="shared" si="37"/>
        <v>0</v>
      </c>
      <c r="AV105" s="33">
        <f t="shared" si="37"/>
        <v>0</v>
      </c>
      <c r="AW105" s="33">
        <f t="shared" si="37"/>
        <v>0</v>
      </c>
      <c r="AX105" s="33">
        <f t="shared" si="37"/>
        <v>0</v>
      </c>
      <c r="AY105" s="33">
        <f t="shared" si="37"/>
        <v>0</v>
      </c>
      <c r="AZ105" s="33">
        <f t="shared" si="37"/>
        <v>0</v>
      </c>
      <c r="BA105" s="33">
        <f t="shared" si="37"/>
        <v>0</v>
      </c>
      <c r="BB105" s="33">
        <f t="shared" si="37"/>
        <v>0</v>
      </c>
      <c r="BC105" s="33">
        <f t="shared" si="37"/>
        <v>0</v>
      </c>
      <c r="BD105" s="33">
        <f t="shared" si="37"/>
        <v>0</v>
      </c>
      <c r="BE105" s="33">
        <f t="shared" si="37"/>
        <v>0</v>
      </c>
      <c r="BF105" s="33">
        <f t="shared" si="37"/>
        <v>0</v>
      </c>
      <c r="BG105" s="33">
        <f t="shared" si="37"/>
        <v>0</v>
      </c>
      <c r="BH105" s="33">
        <f t="shared" si="37"/>
        <v>0</v>
      </c>
      <c r="BI105" s="33">
        <f t="shared" si="37"/>
        <v>0</v>
      </c>
      <c r="BJ105" s="33">
        <f t="shared" si="37"/>
        <v>0</v>
      </c>
      <c r="BK105" s="33">
        <f t="shared" si="37"/>
        <v>0</v>
      </c>
      <c r="BL105" s="33">
        <f t="shared" si="37"/>
        <v>0</v>
      </c>
      <c r="BM105" s="33">
        <f t="shared" si="37"/>
        <v>0</v>
      </c>
      <c r="BN105" s="33">
        <f t="shared" si="37"/>
        <v>4.1600000000000005E-3</v>
      </c>
      <c r="BO105" s="33">
        <f t="shared" si="37"/>
        <v>0</v>
      </c>
      <c r="BP105" s="34">
        <f>SUM(D105:BN105)</f>
        <v>19.066083999999996</v>
      </c>
      <c r="BQ105" s="35">
        <f>BP105/$C$9</f>
        <v>19.066083999999996</v>
      </c>
    </row>
    <row r="107" spans="1:69">
      <c r="J107" t="s">
        <v>33</v>
      </c>
      <c r="K107" t="s">
        <v>2</v>
      </c>
      <c r="V107" t="s">
        <v>36</v>
      </c>
      <c r="AH107" s="2">
        <v>0</v>
      </c>
    </row>
    <row r="108" spans="1:69" ht="15" customHeight="1">
      <c r="A108" s="89"/>
      <c r="B108" s="4" t="s">
        <v>3</v>
      </c>
      <c r="C108" s="91" t="s">
        <v>4</v>
      </c>
      <c r="D108" s="91" t="str">
        <f t="shared" ref="D108:BO108" si="38">D54</f>
        <v>Хлеб пшеничный</v>
      </c>
      <c r="E108" s="91" t="str">
        <f t="shared" si="38"/>
        <v>Хлеб ржано-пшеничный</v>
      </c>
      <c r="F108" s="91" t="str">
        <f t="shared" si="38"/>
        <v>Сахар</v>
      </c>
      <c r="G108" s="91" t="str">
        <f t="shared" si="38"/>
        <v>Чай</v>
      </c>
      <c r="H108" s="91" t="str">
        <f t="shared" si="38"/>
        <v>Какао</v>
      </c>
      <c r="I108" s="91" t="str">
        <f t="shared" si="38"/>
        <v>Кофейный напиток</v>
      </c>
      <c r="J108" s="91" t="str">
        <f t="shared" si="38"/>
        <v>Молоко 2,5%</v>
      </c>
      <c r="K108" s="91" t="str">
        <f t="shared" si="38"/>
        <v>Масло сливочное</v>
      </c>
      <c r="L108" s="91" t="str">
        <f t="shared" si="38"/>
        <v>Сметана 15%</v>
      </c>
      <c r="M108" s="91" t="str">
        <f t="shared" si="38"/>
        <v>Молоко сухое</v>
      </c>
      <c r="N108" s="91" t="str">
        <f t="shared" si="38"/>
        <v>Снежок 2,5 %</v>
      </c>
      <c r="O108" s="91" t="str">
        <f t="shared" si="38"/>
        <v>Творог 5%</v>
      </c>
      <c r="P108" s="91" t="str">
        <f t="shared" si="38"/>
        <v>Молоко сгущенное</v>
      </c>
      <c r="Q108" s="91" t="str">
        <f t="shared" si="38"/>
        <v xml:space="preserve">Джем Сава </v>
      </c>
      <c r="R108" s="91" t="str">
        <f t="shared" si="38"/>
        <v>Сыр</v>
      </c>
      <c r="S108" s="91" t="str">
        <f>S54</f>
        <v>Зеленый горошек</v>
      </c>
      <c r="T108" s="91" t="str">
        <f>T54</f>
        <v>Кукуруза консервирован.</v>
      </c>
      <c r="U108" s="91" t="str">
        <f>U54</f>
        <v>Консервы рыбные</v>
      </c>
      <c r="V108" s="91" t="str">
        <f>V54</f>
        <v>Огурцы консервирован.</v>
      </c>
      <c r="W108" s="91" t="str">
        <f>W54</f>
        <v>Огурцы свежие</v>
      </c>
      <c r="X108" s="91" t="str">
        <f t="shared" si="38"/>
        <v>Яйцо</v>
      </c>
      <c r="Y108" s="91" t="str">
        <f t="shared" si="38"/>
        <v>Икра кабачковая</v>
      </c>
      <c r="Z108" s="91" t="str">
        <f t="shared" si="38"/>
        <v>Изюм</v>
      </c>
      <c r="AA108" s="91" t="str">
        <f t="shared" si="38"/>
        <v>Курага</v>
      </c>
      <c r="AB108" s="91" t="str">
        <f t="shared" si="38"/>
        <v>Чернослив</v>
      </c>
      <c r="AC108" s="91" t="str">
        <f t="shared" si="38"/>
        <v>Шиповник</v>
      </c>
      <c r="AD108" s="91" t="str">
        <f t="shared" si="38"/>
        <v>Сухофрукты</v>
      </c>
      <c r="AE108" s="91" t="str">
        <f t="shared" si="38"/>
        <v>Ягода свежемороженная</v>
      </c>
      <c r="AF108" s="91" t="str">
        <f t="shared" si="38"/>
        <v>Лимон</v>
      </c>
      <c r="AG108" s="91" t="str">
        <f t="shared" si="38"/>
        <v>Кисель</v>
      </c>
      <c r="AH108" s="91" t="str">
        <f t="shared" si="38"/>
        <v xml:space="preserve">Сок </v>
      </c>
      <c r="AI108" s="91" t="str">
        <f t="shared" si="38"/>
        <v>Макаронные изделия</v>
      </c>
      <c r="AJ108" s="91" t="str">
        <f t="shared" si="38"/>
        <v>Мука</v>
      </c>
      <c r="AK108" s="91" t="str">
        <f t="shared" si="38"/>
        <v>Дрожжи</v>
      </c>
      <c r="AL108" s="91" t="str">
        <f t="shared" si="38"/>
        <v>Печенье</v>
      </c>
      <c r="AM108" s="91" t="str">
        <f t="shared" si="38"/>
        <v>Пряники</v>
      </c>
      <c r="AN108" s="91" t="str">
        <f t="shared" si="38"/>
        <v>Вафли</v>
      </c>
      <c r="AO108" s="91" t="str">
        <f t="shared" si="38"/>
        <v>Конфеты</v>
      </c>
      <c r="AP108" s="91" t="str">
        <f t="shared" si="38"/>
        <v>Повидло Сава</v>
      </c>
      <c r="AQ108" s="91" t="str">
        <f t="shared" si="38"/>
        <v>Крупа геркулес</v>
      </c>
      <c r="AR108" s="91" t="str">
        <f t="shared" si="38"/>
        <v>Крупа горох</v>
      </c>
      <c r="AS108" s="91" t="str">
        <f t="shared" si="38"/>
        <v>Крупа гречневая</v>
      </c>
      <c r="AT108" s="91" t="str">
        <f t="shared" si="38"/>
        <v>Крупа кукурузная</v>
      </c>
      <c r="AU108" s="91" t="str">
        <f t="shared" si="38"/>
        <v>Крупа манная</v>
      </c>
      <c r="AV108" s="91" t="str">
        <f t="shared" si="38"/>
        <v>Крупа перловая</v>
      </c>
      <c r="AW108" s="91" t="str">
        <f t="shared" si="38"/>
        <v>Крупа пшеничная</v>
      </c>
      <c r="AX108" s="91" t="str">
        <f t="shared" si="38"/>
        <v>Крупа пшено</v>
      </c>
      <c r="AY108" s="91" t="str">
        <f t="shared" si="38"/>
        <v>Крупа ячневая</v>
      </c>
      <c r="AZ108" s="91" t="str">
        <f t="shared" si="38"/>
        <v>Рис</v>
      </c>
      <c r="BA108" s="91" t="str">
        <f t="shared" si="38"/>
        <v>Цыпленок бройлер</v>
      </c>
      <c r="BB108" s="91" t="str">
        <f t="shared" si="38"/>
        <v>Филе куриное</v>
      </c>
      <c r="BC108" s="91" t="str">
        <f t="shared" si="38"/>
        <v>Фарш говяжий</v>
      </c>
      <c r="BD108" s="91" t="str">
        <f t="shared" si="38"/>
        <v>Печень куриная</v>
      </c>
      <c r="BE108" s="91" t="str">
        <f t="shared" si="38"/>
        <v>Филе минтая</v>
      </c>
      <c r="BF108" s="91" t="str">
        <f t="shared" si="38"/>
        <v>Филе сельди слабосол.</v>
      </c>
      <c r="BG108" s="91" t="str">
        <f t="shared" si="38"/>
        <v>Картофель</v>
      </c>
      <c r="BH108" s="91" t="str">
        <f t="shared" si="38"/>
        <v>Морковь</v>
      </c>
      <c r="BI108" s="91" t="str">
        <f t="shared" si="38"/>
        <v>Лук</v>
      </c>
      <c r="BJ108" s="91" t="str">
        <f t="shared" si="38"/>
        <v>Капуста</v>
      </c>
      <c r="BK108" s="91" t="str">
        <f t="shared" si="38"/>
        <v>Свекла</v>
      </c>
      <c r="BL108" s="91" t="str">
        <f t="shared" si="38"/>
        <v>Томатная паста</v>
      </c>
      <c r="BM108" s="91" t="str">
        <f t="shared" si="38"/>
        <v>Масло растительное</v>
      </c>
      <c r="BN108" s="91" t="str">
        <f t="shared" si="38"/>
        <v>Соль</v>
      </c>
      <c r="BO108" s="91" t="str">
        <f t="shared" si="38"/>
        <v>Аскорбиновая кислота</v>
      </c>
      <c r="BP108" s="111" t="s">
        <v>5</v>
      </c>
      <c r="BQ108" s="111" t="s">
        <v>6</v>
      </c>
    </row>
    <row r="109" spans="1:69" ht="36" customHeight="1">
      <c r="A109" s="90"/>
      <c r="B109" s="5" t="s">
        <v>7</v>
      </c>
      <c r="C109" s="92"/>
      <c r="D109" s="92"/>
      <c r="E109" s="92"/>
      <c r="F109" s="92"/>
      <c r="G109" s="92"/>
      <c r="H109" s="92"/>
      <c r="I109" s="92"/>
      <c r="J109" s="92"/>
      <c r="K109" s="92"/>
      <c r="L109" s="92"/>
      <c r="M109" s="92"/>
      <c r="N109" s="92"/>
      <c r="O109" s="92"/>
      <c r="P109" s="92"/>
      <c r="Q109" s="92"/>
      <c r="R109" s="92"/>
      <c r="S109" s="92"/>
      <c r="T109" s="92"/>
      <c r="U109" s="92"/>
      <c r="V109" s="92"/>
      <c r="W109" s="92"/>
      <c r="X109" s="92"/>
      <c r="Y109" s="92"/>
      <c r="Z109" s="92"/>
      <c r="AA109" s="92"/>
      <c r="AB109" s="92"/>
      <c r="AC109" s="92"/>
      <c r="AD109" s="92"/>
      <c r="AE109" s="92"/>
      <c r="AF109" s="92"/>
      <c r="AG109" s="92"/>
      <c r="AH109" s="92"/>
      <c r="AI109" s="92"/>
      <c r="AJ109" s="92"/>
      <c r="AK109" s="92"/>
      <c r="AL109" s="92"/>
      <c r="AM109" s="92"/>
      <c r="AN109" s="92"/>
      <c r="AO109" s="92"/>
      <c r="AP109" s="92"/>
      <c r="AQ109" s="92"/>
      <c r="AR109" s="92"/>
      <c r="AS109" s="92"/>
      <c r="AT109" s="92"/>
      <c r="AU109" s="92"/>
      <c r="AV109" s="92"/>
      <c r="AW109" s="92"/>
      <c r="AX109" s="92"/>
      <c r="AY109" s="92"/>
      <c r="AZ109" s="92"/>
      <c r="BA109" s="92"/>
      <c r="BB109" s="92"/>
      <c r="BC109" s="92"/>
      <c r="BD109" s="92"/>
      <c r="BE109" s="92"/>
      <c r="BF109" s="92"/>
      <c r="BG109" s="92"/>
      <c r="BH109" s="92"/>
      <c r="BI109" s="92"/>
      <c r="BJ109" s="92"/>
      <c r="BK109" s="92"/>
      <c r="BL109" s="92"/>
      <c r="BM109" s="92"/>
      <c r="BN109" s="92"/>
      <c r="BO109" s="92"/>
      <c r="BP109" s="112"/>
      <c r="BQ109" s="112"/>
    </row>
    <row r="110" spans="1:69" ht="15" customHeight="1">
      <c r="A110" s="106" t="s">
        <v>21</v>
      </c>
      <c r="B110" s="20" t="s">
        <v>38</v>
      </c>
      <c r="C110" s="84">
        <f>$F$6</f>
        <v>1</v>
      </c>
      <c r="D110" s="6">
        <f t="shared" ref="D110:BO113" si="39">D26</f>
        <v>0</v>
      </c>
      <c r="E110" s="6">
        <f t="shared" si="39"/>
        <v>0</v>
      </c>
      <c r="F110" s="6">
        <f t="shared" si="39"/>
        <v>2E-3</v>
      </c>
      <c r="G110" s="6">
        <f t="shared" si="39"/>
        <v>0</v>
      </c>
      <c r="H110" s="6">
        <f t="shared" si="39"/>
        <v>0</v>
      </c>
      <c r="I110" s="6">
        <f t="shared" si="39"/>
        <v>0</v>
      </c>
      <c r="J110" s="6">
        <f t="shared" si="39"/>
        <v>0.15</v>
      </c>
      <c r="K110" s="6">
        <f t="shared" si="39"/>
        <v>1E-3</v>
      </c>
      <c r="L110" s="6">
        <f t="shared" si="39"/>
        <v>0</v>
      </c>
      <c r="M110" s="6">
        <f t="shared" si="39"/>
        <v>0</v>
      </c>
      <c r="N110" s="6">
        <f t="shared" si="39"/>
        <v>0</v>
      </c>
      <c r="O110" s="6">
        <f t="shared" si="39"/>
        <v>0</v>
      </c>
      <c r="P110" s="6">
        <f t="shared" si="39"/>
        <v>0</v>
      </c>
      <c r="Q110" s="6">
        <f t="shared" si="39"/>
        <v>0</v>
      </c>
      <c r="R110" s="6">
        <f t="shared" si="39"/>
        <v>0</v>
      </c>
      <c r="S110" s="6">
        <f t="shared" si="39"/>
        <v>0</v>
      </c>
      <c r="T110" s="6">
        <f t="shared" si="39"/>
        <v>0</v>
      </c>
      <c r="U110" s="6">
        <f t="shared" si="39"/>
        <v>0</v>
      </c>
      <c r="V110" s="6">
        <f t="shared" si="39"/>
        <v>0</v>
      </c>
      <c r="W110" s="6">
        <f t="shared" si="39"/>
        <v>0</v>
      </c>
      <c r="X110" s="6">
        <f t="shared" si="39"/>
        <v>0</v>
      </c>
      <c r="Y110" s="6">
        <f t="shared" si="39"/>
        <v>0</v>
      </c>
      <c r="Z110" s="6">
        <f t="shared" si="39"/>
        <v>0</v>
      </c>
      <c r="AA110" s="6">
        <f t="shared" si="39"/>
        <v>0</v>
      </c>
      <c r="AB110" s="6">
        <f t="shared" si="39"/>
        <v>0</v>
      </c>
      <c r="AC110" s="6">
        <f t="shared" si="39"/>
        <v>0</v>
      </c>
      <c r="AD110" s="6">
        <f t="shared" si="39"/>
        <v>0</v>
      </c>
      <c r="AE110" s="6">
        <f t="shared" si="39"/>
        <v>0</v>
      </c>
      <c r="AF110" s="6">
        <f t="shared" si="39"/>
        <v>0</v>
      </c>
      <c r="AG110" s="6">
        <f t="shared" si="39"/>
        <v>0</v>
      </c>
      <c r="AH110" s="6">
        <f t="shared" si="39"/>
        <v>0</v>
      </c>
      <c r="AI110" s="6">
        <f t="shared" si="39"/>
        <v>1.6E-2</v>
      </c>
      <c r="AJ110" s="6">
        <f t="shared" si="39"/>
        <v>0</v>
      </c>
      <c r="AK110" s="6">
        <f t="shared" si="39"/>
        <v>0</v>
      </c>
      <c r="AL110" s="6">
        <f t="shared" si="39"/>
        <v>0</v>
      </c>
      <c r="AM110" s="6">
        <f t="shared" si="39"/>
        <v>0</v>
      </c>
      <c r="AN110" s="6">
        <f t="shared" si="39"/>
        <v>0</v>
      </c>
      <c r="AO110" s="6">
        <f t="shared" si="39"/>
        <v>0</v>
      </c>
      <c r="AP110" s="6">
        <f t="shared" si="39"/>
        <v>0</v>
      </c>
      <c r="AQ110" s="6">
        <f t="shared" si="39"/>
        <v>0</v>
      </c>
      <c r="AR110" s="6">
        <f t="shared" si="39"/>
        <v>0</v>
      </c>
      <c r="AS110" s="6">
        <f t="shared" si="39"/>
        <v>0</v>
      </c>
      <c r="AT110" s="6">
        <f t="shared" si="39"/>
        <v>0</v>
      </c>
      <c r="AU110" s="6">
        <f t="shared" si="39"/>
        <v>0</v>
      </c>
      <c r="AV110" s="6">
        <f t="shared" si="39"/>
        <v>0</v>
      </c>
      <c r="AW110" s="6">
        <f t="shared" si="39"/>
        <v>0</v>
      </c>
      <c r="AX110" s="6">
        <f t="shared" si="39"/>
        <v>0</v>
      </c>
      <c r="AY110" s="6">
        <f t="shared" si="39"/>
        <v>0</v>
      </c>
      <c r="AZ110" s="6">
        <f t="shared" si="39"/>
        <v>0</v>
      </c>
      <c r="BA110" s="6">
        <f t="shared" si="39"/>
        <v>0</v>
      </c>
      <c r="BB110" s="6">
        <f t="shared" si="39"/>
        <v>0</v>
      </c>
      <c r="BC110" s="6">
        <f t="shared" si="39"/>
        <v>0</v>
      </c>
      <c r="BD110" s="6">
        <f t="shared" si="39"/>
        <v>0</v>
      </c>
      <c r="BE110" s="6">
        <f t="shared" si="39"/>
        <v>0</v>
      </c>
      <c r="BF110" s="6">
        <f t="shared" si="39"/>
        <v>0</v>
      </c>
      <c r="BG110" s="6">
        <f t="shared" si="39"/>
        <v>0</v>
      </c>
      <c r="BH110" s="6">
        <f t="shared" si="39"/>
        <v>0</v>
      </c>
      <c r="BI110" s="6">
        <f t="shared" si="39"/>
        <v>0</v>
      </c>
      <c r="BJ110" s="6">
        <f t="shared" si="39"/>
        <v>0</v>
      </c>
      <c r="BK110" s="6">
        <f t="shared" si="39"/>
        <v>0</v>
      </c>
      <c r="BL110" s="6">
        <f t="shared" si="39"/>
        <v>0</v>
      </c>
      <c r="BM110" s="6">
        <f t="shared" si="39"/>
        <v>0</v>
      </c>
      <c r="BN110" s="6">
        <f t="shared" si="39"/>
        <v>0</v>
      </c>
      <c r="BO110" s="6">
        <f t="shared" si="39"/>
        <v>0</v>
      </c>
    </row>
    <row r="111" spans="1:69">
      <c r="A111" s="93"/>
      <c r="B111" t="s">
        <v>15</v>
      </c>
      <c r="C111" s="85"/>
      <c r="D111" s="6">
        <f t="shared" si="39"/>
        <v>2.1000000000000001E-2</v>
      </c>
      <c r="E111" s="6">
        <f t="shared" si="39"/>
        <v>0</v>
      </c>
      <c r="F111" s="6">
        <f t="shared" si="39"/>
        <v>0</v>
      </c>
      <c r="G111" s="6">
        <f t="shared" si="39"/>
        <v>0</v>
      </c>
      <c r="H111" s="6">
        <f t="shared" si="39"/>
        <v>0</v>
      </c>
      <c r="I111" s="6">
        <f t="shared" si="39"/>
        <v>0</v>
      </c>
      <c r="J111" s="6">
        <f t="shared" si="39"/>
        <v>0</v>
      </c>
      <c r="K111" s="6">
        <f t="shared" si="39"/>
        <v>0</v>
      </c>
      <c r="L111" s="6">
        <f t="shared" si="39"/>
        <v>0</v>
      </c>
      <c r="M111" s="6">
        <f t="shared" si="39"/>
        <v>0</v>
      </c>
      <c r="N111" s="6">
        <f t="shared" si="39"/>
        <v>0</v>
      </c>
      <c r="O111" s="6">
        <f t="shared" si="39"/>
        <v>0</v>
      </c>
      <c r="P111" s="6">
        <f t="shared" si="39"/>
        <v>0</v>
      </c>
      <c r="Q111" s="6">
        <f t="shared" si="39"/>
        <v>0</v>
      </c>
      <c r="R111" s="6">
        <f t="shared" si="39"/>
        <v>0</v>
      </c>
      <c r="S111" s="6">
        <f t="shared" si="39"/>
        <v>0</v>
      </c>
      <c r="T111" s="6">
        <f t="shared" si="39"/>
        <v>0</v>
      </c>
      <c r="U111" s="6">
        <f t="shared" si="39"/>
        <v>0</v>
      </c>
      <c r="V111" s="6">
        <f t="shared" si="39"/>
        <v>0</v>
      </c>
      <c r="W111" s="6">
        <f t="shared" si="39"/>
        <v>0</v>
      </c>
      <c r="X111" s="6">
        <f t="shared" si="39"/>
        <v>0</v>
      </c>
      <c r="Y111" s="6">
        <f t="shared" si="39"/>
        <v>0</v>
      </c>
      <c r="Z111" s="6">
        <f t="shared" si="39"/>
        <v>0</v>
      </c>
      <c r="AA111" s="6">
        <f t="shared" si="39"/>
        <v>0</v>
      </c>
      <c r="AB111" s="6">
        <f t="shared" si="39"/>
        <v>0</v>
      </c>
      <c r="AC111" s="6">
        <f t="shared" si="39"/>
        <v>0</v>
      </c>
      <c r="AD111" s="6">
        <f t="shared" si="39"/>
        <v>0</v>
      </c>
      <c r="AE111" s="6">
        <f t="shared" si="39"/>
        <v>0</v>
      </c>
      <c r="AF111" s="6">
        <f t="shared" si="39"/>
        <v>0</v>
      </c>
      <c r="AG111" s="6">
        <f t="shared" si="39"/>
        <v>0</v>
      </c>
      <c r="AH111" s="6">
        <f t="shared" si="39"/>
        <v>0</v>
      </c>
      <c r="AI111" s="6">
        <f t="shared" si="39"/>
        <v>0</v>
      </c>
      <c r="AJ111" s="6">
        <f t="shared" si="39"/>
        <v>0</v>
      </c>
      <c r="AK111" s="6">
        <f t="shared" si="39"/>
        <v>0</v>
      </c>
      <c r="AL111" s="6">
        <f t="shared" si="39"/>
        <v>0</v>
      </c>
      <c r="AM111" s="6">
        <f t="shared" si="39"/>
        <v>0</v>
      </c>
      <c r="AN111" s="6">
        <f t="shared" si="39"/>
        <v>0</v>
      </c>
      <c r="AO111" s="6">
        <f t="shared" si="39"/>
        <v>0</v>
      </c>
      <c r="AP111" s="6">
        <f t="shared" si="39"/>
        <v>0</v>
      </c>
      <c r="AQ111" s="6">
        <f t="shared" si="39"/>
        <v>0</v>
      </c>
      <c r="AR111" s="6">
        <f t="shared" si="39"/>
        <v>0</v>
      </c>
      <c r="AS111" s="6">
        <f t="shared" si="39"/>
        <v>0</v>
      </c>
      <c r="AT111" s="6">
        <f t="shared" si="39"/>
        <v>0</v>
      </c>
      <c r="AU111" s="6">
        <f t="shared" si="39"/>
        <v>0</v>
      </c>
      <c r="AV111" s="6">
        <f t="shared" si="39"/>
        <v>0</v>
      </c>
      <c r="AW111" s="6">
        <f t="shared" si="39"/>
        <v>0</v>
      </c>
      <c r="AX111" s="6">
        <f t="shared" si="39"/>
        <v>0</v>
      </c>
      <c r="AY111" s="6">
        <f t="shared" si="39"/>
        <v>0</v>
      </c>
      <c r="AZ111" s="6">
        <f t="shared" si="39"/>
        <v>0</v>
      </c>
      <c r="BA111" s="6">
        <f t="shared" si="39"/>
        <v>0</v>
      </c>
      <c r="BB111" s="6">
        <f t="shared" si="39"/>
        <v>0</v>
      </c>
      <c r="BC111" s="6">
        <f t="shared" si="39"/>
        <v>0</v>
      </c>
      <c r="BD111" s="6">
        <f t="shared" si="39"/>
        <v>0</v>
      </c>
      <c r="BE111" s="6">
        <f t="shared" si="39"/>
        <v>0</v>
      </c>
      <c r="BF111" s="6">
        <f t="shared" si="39"/>
        <v>0</v>
      </c>
      <c r="BG111" s="6">
        <f t="shared" si="39"/>
        <v>0</v>
      </c>
      <c r="BH111" s="6">
        <f t="shared" si="39"/>
        <v>0</v>
      </c>
      <c r="BI111" s="6">
        <f t="shared" si="39"/>
        <v>0</v>
      </c>
      <c r="BJ111" s="6">
        <f t="shared" si="39"/>
        <v>0</v>
      </c>
      <c r="BK111" s="6">
        <f t="shared" si="39"/>
        <v>0</v>
      </c>
      <c r="BL111" s="6">
        <f t="shared" si="39"/>
        <v>0</v>
      </c>
      <c r="BM111" s="6">
        <f t="shared" si="39"/>
        <v>0</v>
      </c>
      <c r="BN111" s="6">
        <f t="shared" si="39"/>
        <v>0</v>
      </c>
      <c r="BO111" s="6">
        <f t="shared" si="39"/>
        <v>0</v>
      </c>
    </row>
    <row r="112" spans="1:69">
      <c r="A112" s="93"/>
      <c r="B112" s="11" t="s">
        <v>23</v>
      </c>
      <c r="C112" s="85"/>
      <c r="D112" s="6">
        <f t="shared" si="39"/>
        <v>0</v>
      </c>
      <c r="E112" s="6">
        <f t="shared" si="39"/>
        <v>0</v>
      </c>
      <c r="F112" s="6">
        <f t="shared" si="39"/>
        <v>0.01</v>
      </c>
      <c r="G112" s="6">
        <f t="shared" si="39"/>
        <v>4.0000000000000002E-4</v>
      </c>
      <c r="H112" s="6">
        <f t="shared" si="39"/>
        <v>0</v>
      </c>
      <c r="I112" s="6">
        <f t="shared" si="39"/>
        <v>0</v>
      </c>
      <c r="J112" s="6">
        <f t="shared" si="39"/>
        <v>0</v>
      </c>
      <c r="K112" s="6">
        <f t="shared" si="39"/>
        <v>0</v>
      </c>
      <c r="L112" s="6">
        <f t="shared" si="39"/>
        <v>0</v>
      </c>
      <c r="M112" s="6">
        <f t="shared" si="39"/>
        <v>0</v>
      </c>
      <c r="N112" s="6">
        <f t="shared" si="39"/>
        <v>0</v>
      </c>
      <c r="O112" s="6">
        <f t="shared" si="39"/>
        <v>0</v>
      </c>
      <c r="P112" s="6">
        <f t="shared" si="39"/>
        <v>0</v>
      </c>
      <c r="Q112" s="6">
        <f t="shared" si="39"/>
        <v>0</v>
      </c>
      <c r="R112" s="6">
        <f t="shared" si="39"/>
        <v>0</v>
      </c>
      <c r="S112" s="6">
        <f t="shared" si="39"/>
        <v>0</v>
      </c>
      <c r="T112" s="6">
        <f t="shared" si="39"/>
        <v>0</v>
      </c>
      <c r="U112" s="6">
        <f t="shared" si="39"/>
        <v>0</v>
      </c>
      <c r="V112" s="6">
        <f t="shared" si="39"/>
        <v>0</v>
      </c>
      <c r="W112" s="6">
        <f t="shared" si="39"/>
        <v>0</v>
      </c>
      <c r="X112" s="6">
        <f t="shared" si="39"/>
        <v>0</v>
      </c>
      <c r="Y112" s="6">
        <f t="shared" si="39"/>
        <v>0</v>
      </c>
      <c r="Z112" s="6">
        <f t="shared" si="39"/>
        <v>0</v>
      </c>
      <c r="AA112" s="6">
        <f t="shared" si="39"/>
        <v>0</v>
      </c>
      <c r="AB112" s="6">
        <f t="shared" si="39"/>
        <v>0</v>
      </c>
      <c r="AC112" s="6">
        <f t="shared" si="39"/>
        <v>0</v>
      </c>
      <c r="AD112" s="6">
        <f t="shared" si="39"/>
        <v>0</v>
      </c>
      <c r="AE112" s="6">
        <f t="shared" si="39"/>
        <v>0</v>
      </c>
      <c r="AF112" s="6">
        <f t="shared" si="39"/>
        <v>0</v>
      </c>
      <c r="AG112" s="6">
        <f t="shared" si="39"/>
        <v>0</v>
      </c>
      <c r="AH112" s="6">
        <f t="shared" si="39"/>
        <v>0</v>
      </c>
      <c r="AI112" s="6">
        <f t="shared" si="39"/>
        <v>0</v>
      </c>
      <c r="AJ112" s="6">
        <f t="shared" si="39"/>
        <v>0</v>
      </c>
      <c r="AK112" s="6">
        <f t="shared" si="39"/>
        <v>0</v>
      </c>
      <c r="AL112" s="6">
        <f t="shared" si="39"/>
        <v>0</v>
      </c>
      <c r="AM112" s="6">
        <f t="shared" si="39"/>
        <v>0</v>
      </c>
      <c r="AN112" s="6">
        <f t="shared" si="39"/>
        <v>0</v>
      </c>
      <c r="AO112" s="6">
        <f t="shared" si="39"/>
        <v>0</v>
      </c>
      <c r="AP112" s="6">
        <f t="shared" si="39"/>
        <v>0</v>
      </c>
      <c r="AQ112" s="6">
        <f t="shared" si="39"/>
        <v>0</v>
      </c>
      <c r="AR112" s="6">
        <f t="shared" si="39"/>
        <v>0</v>
      </c>
      <c r="AS112" s="6">
        <f t="shared" si="39"/>
        <v>0</v>
      </c>
      <c r="AT112" s="6">
        <f t="shared" si="39"/>
        <v>0</v>
      </c>
      <c r="AU112" s="6">
        <f t="shared" si="39"/>
        <v>0</v>
      </c>
      <c r="AV112" s="6">
        <f t="shared" si="39"/>
        <v>0</v>
      </c>
      <c r="AW112" s="6">
        <f t="shared" si="39"/>
        <v>0</v>
      </c>
      <c r="AX112" s="6">
        <f t="shared" si="39"/>
        <v>0</v>
      </c>
      <c r="AY112" s="6">
        <f t="shared" si="39"/>
        <v>0</v>
      </c>
      <c r="AZ112" s="6">
        <f t="shared" si="39"/>
        <v>0</v>
      </c>
      <c r="BA112" s="6">
        <f t="shared" si="39"/>
        <v>0</v>
      </c>
      <c r="BB112" s="6">
        <f t="shared" si="39"/>
        <v>0</v>
      </c>
      <c r="BC112" s="6">
        <f t="shared" si="39"/>
        <v>0</v>
      </c>
      <c r="BD112" s="6">
        <f t="shared" si="39"/>
        <v>0</v>
      </c>
      <c r="BE112" s="6">
        <f t="shared" si="39"/>
        <v>0</v>
      </c>
      <c r="BF112" s="6">
        <f t="shared" si="39"/>
        <v>0</v>
      </c>
      <c r="BG112" s="6">
        <f t="shared" si="39"/>
        <v>0</v>
      </c>
      <c r="BH112" s="6">
        <f t="shared" si="39"/>
        <v>0</v>
      </c>
      <c r="BI112" s="6">
        <f t="shared" si="39"/>
        <v>0</v>
      </c>
      <c r="BJ112" s="6">
        <f t="shared" si="39"/>
        <v>0</v>
      </c>
      <c r="BK112" s="6">
        <f t="shared" si="39"/>
        <v>0</v>
      </c>
      <c r="BL112" s="6">
        <f t="shared" si="39"/>
        <v>0</v>
      </c>
      <c r="BM112" s="6">
        <f t="shared" si="39"/>
        <v>0</v>
      </c>
      <c r="BN112" s="6">
        <f t="shared" si="39"/>
        <v>0</v>
      </c>
      <c r="BO112" s="6">
        <f t="shared" si="39"/>
        <v>0</v>
      </c>
    </row>
    <row r="113" spans="1:69" ht="15" customHeight="1">
      <c r="A113" s="93"/>
      <c r="B113" s="10"/>
      <c r="C113" s="85"/>
      <c r="D113" s="6">
        <f t="shared" si="39"/>
        <v>0</v>
      </c>
      <c r="E113" s="6">
        <f t="shared" si="39"/>
        <v>0</v>
      </c>
      <c r="F113" s="6">
        <f t="shared" si="39"/>
        <v>0</v>
      </c>
      <c r="G113" s="6">
        <f t="shared" si="39"/>
        <v>0</v>
      </c>
      <c r="H113" s="6">
        <f t="shared" si="39"/>
        <v>0</v>
      </c>
      <c r="I113" s="6">
        <f t="shared" si="39"/>
        <v>0</v>
      </c>
      <c r="J113" s="6">
        <f t="shared" si="39"/>
        <v>0</v>
      </c>
      <c r="K113" s="6">
        <f t="shared" si="39"/>
        <v>0</v>
      </c>
      <c r="L113" s="6">
        <f t="shared" si="39"/>
        <v>0</v>
      </c>
      <c r="M113" s="6">
        <f t="shared" si="39"/>
        <v>0</v>
      </c>
      <c r="N113" s="6">
        <f t="shared" si="39"/>
        <v>0</v>
      </c>
      <c r="O113" s="6">
        <f t="shared" si="39"/>
        <v>0</v>
      </c>
      <c r="P113" s="6">
        <f t="shared" si="39"/>
        <v>0</v>
      </c>
      <c r="Q113" s="6">
        <f t="shared" si="39"/>
        <v>0</v>
      </c>
      <c r="R113" s="6">
        <f t="shared" si="39"/>
        <v>0</v>
      </c>
      <c r="S113" s="6">
        <f t="shared" si="39"/>
        <v>0</v>
      </c>
      <c r="T113" s="6">
        <f t="shared" si="39"/>
        <v>0</v>
      </c>
      <c r="U113" s="6">
        <f t="shared" si="39"/>
        <v>0</v>
      </c>
      <c r="V113" s="6">
        <f t="shared" si="39"/>
        <v>0</v>
      </c>
      <c r="W113" s="6">
        <f t="shared" si="39"/>
        <v>0</v>
      </c>
      <c r="X113" s="6">
        <f t="shared" si="39"/>
        <v>0</v>
      </c>
      <c r="Y113" s="6">
        <f t="shared" si="39"/>
        <v>0</v>
      </c>
      <c r="Z113" s="6">
        <f t="shared" si="39"/>
        <v>0</v>
      </c>
      <c r="AA113" s="6">
        <f t="shared" si="39"/>
        <v>0</v>
      </c>
      <c r="AB113" s="6">
        <f t="shared" si="39"/>
        <v>0</v>
      </c>
      <c r="AC113" s="6">
        <f t="shared" si="39"/>
        <v>0</v>
      </c>
      <c r="AD113" s="6">
        <f t="shared" si="39"/>
        <v>0</v>
      </c>
      <c r="AE113" s="6">
        <f t="shared" si="39"/>
        <v>0</v>
      </c>
      <c r="AF113" s="6">
        <f t="shared" si="39"/>
        <v>0</v>
      </c>
      <c r="AG113" s="6">
        <f t="shared" si="39"/>
        <v>0</v>
      </c>
      <c r="AH113" s="6">
        <f t="shared" si="39"/>
        <v>0</v>
      </c>
      <c r="AI113" s="6">
        <f t="shared" si="39"/>
        <v>0</v>
      </c>
      <c r="AJ113" s="6">
        <f t="shared" si="39"/>
        <v>0</v>
      </c>
      <c r="AK113" s="6">
        <f t="shared" si="39"/>
        <v>0</v>
      </c>
      <c r="AL113" s="6">
        <f t="shared" si="39"/>
        <v>0</v>
      </c>
      <c r="AM113" s="6">
        <f t="shared" si="39"/>
        <v>0</v>
      </c>
      <c r="AN113" s="6">
        <f t="shared" si="39"/>
        <v>0</v>
      </c>
      <c r="AO113" s="6">
        <f t="shared" si="39"/>
        <v>0</v>
      </c>
      <c r="AP113" s="6">
        <f t="shared" si="39"/>
        <v>0</v>
      </c>
      <c r="AQ113" s="6">
        <f t="shared" si="39"/>
        <v>0</v>
      </c>
      <c r="AR113" s="6">
        <f t="shared" si="39"/>
        <v>0</v>
      </c>
      <c r="AS113" s="6">
        <f t="shared" si="39"/>
        <v>0</v>
      </c>
      <c r="AT113" s="6">
        <f t="shared" si="39"/>
        <v>0</v>
      </c>
      <c r="AU113" s="6">
        <f t="shared" si="39"/>
        <v>0</v>
      </c>
      <c r="AV113" s="6">
        <f t="shared" si="39"/>
        <v>0</v>
      </c>
      <c r="AW113" s="6">
        <f t="shared" si="39"/>
        <v>0</v>
      </c>
      <c r="AX113" s="6">
        <f t="shared" si="39"/>
        <v>0</v>
      </c>
      <c r="AY113" s="6">
        <f t="shared" si="39"/>
        <v>0</v>
      </c>
      <c r="AZ113" s="6">
        <f t="shared" si="39"/>
        <v>0</v>
      </c>
      <c r="BA113" s="6">
        <f t="shared" si="39"/>
        <v>0</v>
      </c>
      <c r="BB113" s="6">
        <f t="shared" si="39"/>
        <v>0</v>
      </c>
      <c r="BC113" s="6">
        <f t="shared" si="39"/>
        <v>0</v>
      </c>
      <c r="BD113" s="6">
        <f t="shared" si="39"/>
        <v>0</v>
      </c>
      <c r="BE113" s="6">
        <f t="shared" si="39"/>
        <v>0</v>
      </c>
      <c r="BF113" s="6">
        <f t="shared" si="39"/>
        <v>0</v>
      </c>
      <c r="BG113" s="6">
        <f t="shared" si="39"/>
        <v>0</v>
      </c>
      <c r="BH113" s="6">
        <f t="shared" si="39"/>
        <v>0</v>
      </c>
      <c r="BI113" s="6">
        <f t="shared" si="39"/>
        <v>0</v>
      </c>
      <c r="BJ113" s="6">
        <f t="shared" si="39"/>
        <v>0</v>
      </c>
      <c r="BK113" s="6">
        <f t="shared" si="39"/>
        <v>0</v>
      </c>
      <c r="BL113" s="6">
        <f t="shared" si="39"/>
        <v>0</v>
      </c>
      <c r="BM113" s="6">
        <f t="shared" si="39"/>
        <v>0</v>
      </c>
      <c r="BN113" s="6">
        <f t="shared" si="39"/>
        <v>0</v>
      </c>
      <c r="BO113" s="6">
        <f t="shared" ref="BO113:BO114" si="40">BO29</f>
        <v>0</v>
      </c>
    </row>
    <row r="114" spans="1:69" ht="15" customHeight="1">
      <c r="A114" s="94"/>
      <c r="B114" s="6"/>
      <c r="C114" s="86"/>
      <c r="D114" s="6">
        <f t="shared" ref="D114:BN114" si="41">D30</f>
        <v>0</v>
      </c>
      <c r="E114" s="6">
        <f t="shared" si="41"/>
        <v>0</v>
      </c>
      <c r="F114" s="6">
        <f t="shared" si="41"/>
        <v>0</v>
      </c>
      <c r="G114" s="6">
        <f t="shared" si="41"/>
        <v>0</v>
      </c>
      <c r="H114" s="6">
        <f t="shared" si="41"/>
        <v>0</v>
      </c>
      <c r="I114" s="6">
        <f t="shared" si="41"/>
        <v>0</v>
      </c>
      <c r="J114" s="6">
        <f t="shared" si="41"/>
        <v>0</v>
      </c>
      <c r="K114" s="6">
        <f t="shared" si="41"/>
        <v>0</v>
      </c>
      <c r="L114" s="6">
        <f t="shared" si="41"/>
        <v>0</v>
      </c>
      <c r="M114" s="6">
        <f t="shared" si="41"/>
        <v>0</v>
      </c>
      <c r="N114" s="6">
        <f t="shared" si="41"/>
        <v>0</v>
      </c>
      <c r="O114" s="6">
        <f t="shared" si="41"/>
        <v>0</v>
      </c>
      <c r="P114" s="6">
        <f t="shared" si="41"/>
        <v>0</v>
      </c>
      <c r="Q114" s="6">
        <f t="shared" si="41"/>
        <v>0</v>
      </c>
      <c r="R114" s="6">
        <f t="shared" si="41"/>
        <v>0</v>
      </c>
      <c r="S114" s="6">
        <f>S30</f>
        <v>0</v>
      </c>
      <c r="T114" s="6">
        <f>T30</f>
        <v>0</v>
      </c>
      <c r="U114" s="6">
        <f>U30</f>
        <v>0</v>
      </c>
      <c r="V114" s="6">
        <f>V30</f>
        <v>0</v>
      </c>
      <c r="W114" s="6">
        <f>W30</f>
        <v>0</v>
      </c>
      <c r="X114" s="6">
        <f t="shared" si="41"/>
        <v>0</v>
      </c>
      <c r="Y114" s="6">
        <f t="shared" si="41"/>
        <v>0</v>
      </c>
      <c r="Z114" s="6">
        <f t="shared" si="41"/>
        <v>0</v>
      </c>
      <c r="AA114" s="6">
        <f t="shared" si="41"/>
        <v>0</v>
      </c>
      <c r="AB114" s="6">
        <f t="shared" si="41"/>
        <v>0</v>
      </c>
      <c r="AC114" s="6">
        <f t="shared" si="41"/>
        <v>0</v>
      </c>
      <c r="AD114" s="6">
        <f t="shared" si="41"/>
        <v>0</v>
      </c>
      <c r="AE114" s="6">
        <f t="shared" si="41"/>
        <v>0</v>
      </c>
      <c r="AF114" s="6">
        <f t="shared" si="41"/>
        <v>0</v>
      </c>
      <c r="AG114" s="6">
        <f t="shared" si="41"/>
        <v>0</v>
      </c>
      <c r="AH114" s="6">
        <f t="shared" si="41"/>
        <v>0</v>
      </c>
      <c r="AI114" s="6">
        <f t="shared" si="41"/>
        <v>0</v>
      </c>
      <c r="AJ114" s="6">
        <f t="shared" si="41"/>
        <v>0</v>
      </c>
      <c r="AK114" s="6">
        <f t="shared" si="41"/>
        <v>0</v>
      </c>
      <c r="AL114" s="6">
        <f t="shared" si="41"/>
        <v>0</v>
      </c>
      <c r="AM114" s="6">
        <f t="shared" si="41"/>
        <v>0</v>
      </c>
      <c r="AN114" s="6">
        <f t="shared" si="41"/>
        <v>0</v>
      </c>
      <c r="AO114" s="6">
        <f t="shared" si="41"/>
        <v>0</v>
      </c>
      <c r="AP114" s="6">
        <f t="shared" si="41"/>
        <v>0</v>
      </c>
      <c r="AQ114" s="6">
        <f t="shared" si="41"/>
        <v>0</v>
      </c>
      <c r="AR114" s="6">
        <f t="shared" si="41"/>
        <v>0</v>
      </c>
      <c r="AS114" s="6">
        <f t="shared" si="41"/>
        <v>0</v>
      </c>
      <c r="AT114" s="6">
        <f t="shared" si="41"/>
        <v>0</v>
      </c>
      <c r="AU114" s="6">
        <f t="shared" si="41"/>
        <v>0</v>
      </c>
      <c r="AV114" s="6">
        <f t="shared" si="41"/>
        <v>0</v>
      </c>
      <c r="AW114" s="6">
        <f t="shared" si="41"/>
        <v>0</v>
      </c>
      <c r="AX114" s="6">
        <f t="shared" si="41"/>
        <v>0</v>
      </c>
      <c r="AY114" s="6">
        <f t="shared" si="41"/>
        <v>0</v>
      </c>
      <c r="AZ114" s="6">
        <f t="shared" si="41"/>
        <v>0</v>
      </c>
      <c r="BA114" s="6">
        <f t="shared" si="41"/>
        <v>0</v>
      </c>
      <c r="BB114" s="6">
        <f t="shared" si="41"/>
        <v>0</v>
      </c>
      <c r="BC114" s="6">
        <f t="shared" si="41"/>
        <v>0</v>
      </c>
      <c r="BD114" s="6">
        <f t="shared" si="41"/>
        <v>0</v>
      </c>
      <c r="BE114" s="6">
        <f t="shared" si="41"/>
        <v>0</v>
      </c>
      <c r="BF114" s="6">
        <f t="shared" si="41"/>
        <v>0</v>
      </c>
      <c r="BG114" s="6">
        <f t="shared" si="41"/>
        <v>0</v>
      </c>
      <c r="BH114" s="6">
        <f t="shared" si="41"/>
        <v>0</v>
      </c>
      <c r="BI114" s="6">
        <f t="shared" si="41"/>
        <v>0</v>
      </c>
      <c r="BJ114" s="6">
        <f t="shared" si="41"/>
        <v>0</v>
      </c>
      <c r="BK114" s="6">
        <f t="shared" si="41"/>
        <v>0</v>
      </c>
      <c r="BL114" s="6">
        <f t="shared" si="41"/>
        <v>0</v>
      </c>
      <c r="BM114" s="6">
        <f t="shared" si="41"/>
        <v>0</v>
      </c>
      <c r="BN114" s="6">
        <f t="shared" si="41"/>
        <v>0</v>
      </c>
      <c r="BO114" s="6">
        <f t="shared" si="40"/>
        <v>0</v>
      </c>
    </row>
    <row r="115" spans="1:69" ht="17.399999999999999">
      <c r="A115" s="44"/>
      <c r="B115" s="45" t="s">
        <v>24</v>
      </c>
      <c r="C115" s="46"/>
      <c r="D115" s="47">
        <f t="shared" ref="D115:BO115" si="42">SUM(D110:D114)</f>
        <v>2.1000000000000001E-2</v>
      </c>
      <c r="E115" s="47">
        <f t="shared" si="42"/>
        <v>0</v>
      </c>
      <c r="F115" s="47">
        <f t="shared" si="42"/>
        <v>1.2E-2</v>
      </c>
      <c r="G115" s="47">
        <f t="shared" si="42"/>
        <v>4.0000000000000002E-4</v>
      </c>
      <c r="H115" s="47">
        <f t="shared" si="42"/>
        <v>0</v>
      </c>
      <c r="I115" s="47">
        <f t="shared" si="42"/>
        <v>0</v>
      </c>
      <c r="J115" s="47">
        <f t="shared" si="42"/>
        <v>0.15</v>
      </c>
      <c r="K115" s="47">
        <f t="shared" si="42"/>
        <v>1E-3</v>
      </c>
      <c r="L115" s="47">
        <f t="shared" si="42"/>
        <v>0</v>
      </c>
      <c r="M115" s="47">
        <f t="shared" si="42"/>
        <v>0</v>
      </c>
      <c r="N115" s="47">
        <f t="shared" si="42"/>
        <v>0</v>
      </c>
      <c r="O115" s="47">
        <f t="shared" si="42"/>
        <v>0</v>
      </c>
      <c r="P115" s="47">
        <f t="shared" si="42"/>
        <v>0</v>
      </c>
      <c r="Q115" s="47">
        <f t="shared" si="42"/>
        <v>0</v>
      </c>
      <c r="R115" s="47">
        <f t="shared" si="42"/>
        <v>0</v>
      </c>
      <c r="S115" s="47">
        <f t="shared" si="42"/>
        <v>0</v>
      </c>
      <c r="T115" s="47">
        <f t="shared" si="42"/>
        <v>0</v>
      </c>
      <c r="U115" s="47">
        <f t="shared" si="42"/>
        <v>0</v>
      </c>
      <c r="V115" s="47">
        <f t="shared" si="42"/>
        <v>0</v>
      </c>
      <c r="W115" s="47">
        <f t="shared" si="42"/>
        <v>0</v>
      </c>
      <c r="X115" s="47">
        <f t="shared" si="42"/>
        <v>0</v>
      </c>
      <c r="Y115" s="47">
        <f t="shared" si="42"/>
        <v>0</v>
      </c>
      <c r="Z115" s="47">
        <f t="shared" si="42"/>
        <v>0</v>
      </c>
      <c r="AA115" s="47">
        <f t="shared" si="42"/>
        <v>0</v>
      </c>
      <c r="AB115" s="47">
        <f t="shared" si="42"/>
        <v>0</v>
      </c>
      <c r="AC115" s="47">
        <f t="shared" si="42"/>
        <v>0</v>
      </c>
      <c r="AD115" s="47">
        <f t="shared" si="42"/>
        <v>0</v>
      </c>
      <c r="AE115" s="47">
        <f t="shared" si="42"/>
        <v>0</v>
      </c>
      <c r="AF115" s="47">
        <f t="shared" si="42"/>
        <v>0</v>
      </c>
      <c r="AG115" s="47">
        <f t="shared" si="42"/>
        <v>0</v>
      </c>
      <c r="AH115" s="47">
        <f t="shared" si="42"/>
        <v>0</v>
      </c>
      <c r="AI115" s="47">
        <f t="shared" si="42"/>
        <v>1.6E-2</v>
      </c>
      <c r="AJ115" s="47">
        <f t="shared" si="42"/>
        <v>0</v>
      </c>
      <c r="AK115" s="47">
        <f t="shared" si="42"/>
        <v>0</v>
      </c>
      <c r="AL115" s="47">
        <f t="shared" si="42"/>
        <v>0</v>
      </c>
      <c r="AM115" s="47">
        <f t="shared" si="42"/>
        <v>0</v>
      </c>
      <c r="AN115" s="47">
        <f t="shared" si="42"/>
        <v>0</v>
      </c>
      <c r="AO115" s="47">
        <f t="shared" si="42"/>
        <v>0</v>
      </c>
      <c r="AP115" s="47">
        <f t="shared" si="42"/>
        <v>0</v>
      </c>
      <c r="AQ115" s="47">
        <f t="shared" si="42"/>
        <v>0</v>
      </c>
      <c r="AR115" s="47">
        <f t="shared" si="42"/>
        <v>0</v>
      </c>
      <c r="AS115" s="47">
        <f t="shared" si="42"/>
        <v>0</v>
      </c>
      <c r="AT115" s="47">
        <f t="shared" si="42"/>
        <v>0</v>
      </c>
      <c r="AU115" s="47">
        <f t="shared" si="42"/>
        <v>0</v>
      </c>
      <c r="AV115" s="47">
        <f t="shared" si="42"/>
        <v>0</v>
      </c>
      <c r="AW115" s="47">
        <f t="shared" si="42"/>
        <v>0</v>
      </c>
      <c r="AX115" s="47">
        <f t="shared" si="42"/>
        <v>0</v>
      </c>
      <c r="AY115" s="47">
        <f t="shared" si="42"/>
        <v>0</v>
      </c>
      <c r="AZ115" s="47">
        <f t="shared" si="42"/>
        <v>0</v>
      </c>
      <c r="BA115" s="47">
        <f t="shared" si="42"/>
        <v>0</v>
      </c>
      <c r="BB115" s="47">
        <f t="shared" si="42"/>
        <v>0</v>
      </c>
      <c r="BC115" s="47">
        <f t="shared" si="42"/>
        <v>0</v>
      </c>
      <c r="BD115" s="47">
        <f t="shared" si="42"/>
        <v>0</v>
      </c>
      <c r="BE115" s="47">
        <f t="shared" si="42"/>
        <v>0</v>
      </c>
      <c r="BF115" s="47">
        <f t="shared" si="42"/>
        <v>0</v>
      </c>
      <c r="BG115" s="47">
        <f t="shared" si="42"/>
        <v>0</v>
      </c>
      <c r="BH115" s="47">
        <f t="shared" si="42"/>
        <v>0</v>
      </c>
      <c r="BI115" s="47">
        <f t="shared" si="42"/>
        <v>0</v>
      </c>
      <c r="BJ115" s="47">
        <f t="shared" si="42"/>
        <v>0</v>
      </c>
      <c r="BK115" s="47">
        <f t="shared" si="42"/>
        <v>0</v>
      </c>
      <c r="BL115" s="47">
        <f t="shared" si="42"/>
        <v>0</v>
      </c>
      <c r="BM115" s="47">
        <f t="shared" si="42"/>
        <v>0</v>
      </c>
      <c r="BN115" s="47">
        <f t="shared" si="42"/>
        <v>0</v>
      </c>
      <c r="BO115" s="47">
        <f t="shared" si="42"/>
        <v>0</v>
      </c>
    </row>
    <row r="116" spans="1:69" ht="17.399999999999999">
      <c r="A116" s="44"/>
      <c r="B116" s="45" t="s">
        <v>35</v>
      </c>
      <c r="C116" s="46"/>
      <c r="D116" s="48">
        <f t="shared" ref="D116:BO116" si="43">PRODUCT(D115,$F$6)</f>
        <v>2.1000000000000001E-2</v>
      </c>
      <c r="E116" s="48">
        <f t="shared" si="43"/>
        <v>0</v>
      </c>
      <c r="F116" s="48">
        <f t="shared" si="43"/>
        <v>1.2E-2</v>
      </c>
      <c r="G116" s="48">
        <f t="shared" si="43"/>
        <v>4.0000000000000002E-4</v>
      </c>
      <c r="H116" s="48">
        <f t="shared" si="43"/>
        <v>0</v>
      </c>
      <c r="I116" s="48">
        <f t="shared" si="43"/>
        <v>0</v>
      </c>
      <c r="J116" s="48">
        <f t="shared" si="43"/>
        <v>0.15</v>
      </c>
      <c r="K116" s="48">
        <f t="shared" si="43"/>
        <v>1E-3</v>
      </c>
      <c r="L116" s="48">
        <f t="shared" si="43"/>
        <v>0</v>
      </c>
      <c r="M116" s="48">
        <f t="shared" si="43"/>
        <v>0</v>
      </c>
      <c r="N116" s="48">
        <f t="shared" si="43"/>
        <v>0</v>
      </c>
      <c r="O116" s="48">
        <f t="shared" si="43"/>
        <v>0</v>
      </c>
      <c r="P116" s="48">
        <f t="shared" si="43"/>
        <v>0</v>
      </c>
      <c r="Q116" s="48">
        <f t="shared" si="43"/>
        <v>0</v>
      </c>
      <c r="R116" s="48">
        <f t="shared" si="43"/>
        <v>0</v>
      </c>
      <c r="S116" s="48">
        <f t="shared" si="43"/>
        <v>0</v>
      </c>
      <c r="T116" s="48">
        <f t="shared" si="43"/>
        <v>0</v>
      </c>
      <c r="U116" s="48">
        <f t="shared" si="43"/>
        <v>0</v>
      </c>
      <c r="V116" s="48">
        <f t="shared" si="43"/>
        <v>0</v>
      </c>
      <c r="W116" s="48">
        <f t="shared" si="43"/>
        <v>0</v>
      </c>
      <c r="X116" s="48">
        <f t="shared" si="43"/>
        <v>0</v>
      </c>
      <c r="Y116" s="48">
        <f t="shared" si="43"/>
        <v>0</v>
      </c>
      <c r="Z116" s="48">
        <f t="shared" si="43"/>
        <v>0</v>
      </c>
      <c r="AA116" s="48">
        <f t="shared" si="43"/>
        <v>0</v>
      </c>
      <c r="AB116" s="48">
        <f t="shared" si="43"/>
        <v>0</v>
      </c>
      <c r="AC116" s="48">
        <f t="shared" si="43"/>
        <v>0</v>
      </c>
      <c r="AD116" s="48">
        <f t="shared" si="43"/>
        <v>0</v>
      </c>
      <c r="AE116" s="48">
        <f t="shared" si="43"/>
        <v>0</v>
      </c>
      <c r="AF116" s="48">
        <f t="shared" si="43"/>
        <v>0</v>
      </c>
      <c r="AG116" s="48">
        <f t="shared" si="43"/>
        <v>0</v>
      </c>
      <c r="AH116" s="48">
        <f t="shared" si="43"/>
        <v>0</v>
      </c>
      <c r="AI116" s="48">
        <f t="shared" si="43"/>
        <v>1.6E-2</v>
      </c>
      <c r="AJ116" s="48">
        <f t="shared" si="43"/>
        <v>0</v>
      </c>
      <c r="AK116" s="48">
        <f t="shared" si="43"/>
        <v>0</v>
      </c>
      <c r="AL116" s="48">
        <f t="shared" si="43"/>
        <v>0</v>
      </c>
      <c r="AM116" s="48">
        <f t="shared" si="43"/>
        <v>0</v>
      </c>
      <c r="AN116" s="48">
        <f t="shared" si="43"/>
        <v>0</v>
      </c>
      <c r="AO116" s="48">
        <f t="shared" si="43"/>
        <v>0</v>
      </c>
      <c r="AP116" s="48">
        <f t="shared" si="43"/>
        <v>0</v>
      </c>
      <c r="AQ116" s="48">
        <f t="shared" si="43"/>
        <v>0</v>
      </c>
      <c r="AR116" s="48">
        <f t="shared" si="43"/>
        <v>0</v>
      </c>
      <c r="AS116" s="48">
        <f t="shared" si="43"/>
        <v>0</v>
      </c>
      <c r="AT116" s="48">
        <f t="shared" si="43"/>
        <v>0</v>
      </c>
      <c r="AU116" s="48">
        <f t="shared" si="43"/>
        <v>0</v>
      </c>
      <c r="AV116" s="48">
        <f t="shared" si="43"/>
        <v>0</v>
      </c>
      <c r="AW116" s="48">
        <f t="shared" si="43"/>
        <v>0</v>
      </c>
      <c r="AX116" s="48">
        <f t="shared" si="43"/>
        <v>0</v>
      </c>
      <c r="AY116" s="48">
        <f t="shared" si="43"/>
        <v>0</v>
      </c>
      <c r="AZ116" s="48">
        <f t="shared" si="43"/>
        <v>0</v>
      </c>
      <c r="BA116" s="48">
        <f t="shared" si="43"/>
        <v>0</v>
      </c>
      <c r="BB116" s="48">
        <f t="shared" si="43"/>
        <v>0</v>
      </c>
      <c r="BC116" s="48">
        <f t="shared" si="43"/>
        <v>0</v>
      </c>
      <c r="BD116" s="48">
        <f t="shared" si="43"/>
        <v>0</v>
      </c>
      <c r="BE116" s="48">
        <f t="shared" si="43"/>
        <v>0</v>
      </c>
      <c r="BF116" s="48">
        <f t="shared" si="43"/>
        <v>0</v>
      </c>
      <c r="BG116" s="48">
        <f t="shared" si="43"/>
        <v>0</v>
      </c>
      <c r="BH116" s="48">
        <f t="shared" si="43"/>
        <v>0</v>
      </c>
      <c r="BI116" s="48">
        <f t="shared" si="43"/>
        <v>0</v>
      </c>
      <c r="BJ116" s="48">
        <f t="shared" si="43"/>
        <v>0</v>
      </c>
      <c r="BK116" s="48">
        <f t="shared" si="43"/>
        <v>0</v>
      </c>
      <c r="BL116" s="48">
        <f t="shared" si="43"/>
        <v>0</v>
      </c>
      <c r="BM116" s="48">
        <f t="shared" si="43"/>
        <v>0</v>
      </c>
      <c r="BN116" s="48">
        <f t="shared" si="43"/>
        <v>0</v>
      </c>
      <c r="BO116" s="48">
        <f t="shared" si="43"/>
        <v>0</v>
      </c>
    </row>
    <row r="119" spans="1:69" ht="17.399999999999999">
      <c r="A119" s="27"/>
      <c r="B119" s="28" t="s">
        <v>26</v>
      </c>
      <c r="C119" s="29" t="s">
        <v>27</v>
      </c>
      <c r="D119" s="30">
        <f t="shared" ref="D119:BO119" si="44">D45</f>
        <v>72.72</v>
      </c>
      <c r="E119" s="30">
        <f t="shared" si="44"/>
        <v>76</v>
      </c>
      <c r="F119" s="30">
        <f t="shared" si="44"/>
        <v>84</v>
      </c>
      <c r="G119" s="30">
        <f t="shared" si="44"/>
        <v>568</v>
      </c>
      <c r="H119" s="30">
        <f t="shared" si="44"/>
        <v>1340</v>
      </c>
      <c r="I119" s="30">
        <f t="shared" si="44"/>
        <v>690</v>
      </c>
      <c r="J119" s="30">
        <f t="shared" si="44"/>
        <v>74.92</v>
      </c>
      <c r="K119" s="30">
        <f t="shared" si="44"/>
        <v>874.38</v>
      </c>
      <c r="L119" s="30">
        <f t="shared" si="44"/>
        <v>210.89</v>
      </c>
      <c r="M119" s="30">
        <f t="shared" si="44"/>
        <v>609</v>
      </c>
      <c r="N119" s="30">
        <f t="shared" si="44"/>
        <v>104.38</v>
      </c>
      <c r="O119" s="30">
        <f t="shared" si="44"/>
        <v>320.32</v>
      </c>
      <c r="P119" s="30">
        <f t="shared" si="44"/>
        <v>373.68</v>
      </c>
      <c r="Q119" s="30">
        <f t="shared" si="44"/>
        <v>380</v>
      </c>
      <c r="R119" s="30">
        <f t="shared" si="44"/>
        <v>0</v>
      </c>
      <c r="S119" s="30">
        <f>S45</f>
        <v>0</v>
      </c>
      <c r="T119" s="30">
        <f>T45</f>
        <v>0</v>
      </c>
      <c r="U119" s="30">
        <f>U45</f>
        <v>812</v>
      </c>
      <c r="V119" s="30">
        <f>V45</f>
        <v>352.56</v>
      </c>
      <c r="W119" s="30">
        <f>W45</f>
        <v>83</v>
      </c>
      <c r="X119" s="30">
        <f t="shared" si="44"/>
        <v>9.1999999999999993</v>
      </c>
      <c r="Y119" s="30">
        <f t="shared" si="44"/>
        <v>0</v>
      </c>
      <c r="Z119" s="30">
        <f t="shared" si="44"/>
        <v>469</v>
      </c>
      <c r="AA119" s="30">
        <f t="shared" si="44"/>
        <v>363</v>
      </c>
      <c r="AB119" s="30">
        <f t="shared" si="44"/>
        <v>409</v>
      </c>
      <c r="AC119" s="30">
        <f t="shared" si="44"/>
        <v>249</v>
      </c>
      <c r="AD119" s="30">
        <f t="shared" si="44"/>
        <v>119</v>
      </c>
      <c r="AE119" s="30">
        <f t="shared" si="44"/>
        <v>438</v>
      </c>
      <c r="AF119" s="30">
        <f t="shared" si="44"/>
        <v>159</v>
      </c>
      <c r="AG119" s="30">
        <f t="shared" si="44"/>
        <v>218.18</v>
      </c>
      <c r="AH119" s="30">
        <f t="shared" si="44"/>
        <v>77.290000000000006</v>
      </c>
      <c r="AI119" s="30">
        <f t="shared" si="44"/>
        <v>56.5</v>
      </c>
      <c r="AJ119" s="30">
        <f t="shared" si="44"/>
        <v>42.5</v>
      </c>
      <c r="AK119" s="30">
        <f t="shared" si="44"/>
        <v>240</v>
      </c>
      <c r="AL119" s="30">
        <f t="shared" si="44"/>
        <v>295</v>
      </c>
      <c r="AM119" s="30">
        <f t="shared" si="44"/>
        <v>337.5</v>
      </c>
      <c r="AN119" s="30">
        <f t="shared" si="44"/>
        <v>298.67</v>
      </c>
      <c r="AO119" s="30">
        <f t="shared" si="44"/>
        <v>0</v>
      </c>
      <c r="AP119" s="30">
        <f t="shared" si="44"/>
        <v>205.75</v>
      </c>
      <c r="AQ119" s="30">
        <f t="shared" si="44"/>
        <v>68.75</v>
      </c>
      <c r="AR119" s="30">
        <f t="shared" si="44"/>
        <v>62</v>
      </c>
      <c r="AS119" s="30">
        <f t="shared" si="44"/>
        <v>72.67</v>
      </c>
      <c r="AT119" s="30">
        <f t="shared" si="44"/>
        <v>62.29</v>
      </c>
      <c r="AU119" s="30">
        <f t="shared" si="44"/>
        <v>70.709999999999994</v>
      </c>
      <c r="AV119" s="30">
        <f t="shared" si="44"/>
        <v>48.75</v>
      </c>
      <c r="AW119" s="30">
        <f t="shared" si="44"/>
        <v>72.86</v>
      </c>
      <c r="AX119" s="30">
        <f t="shared" si="44"/>
        <v>64.67</v>
      </c>
      <c r="AY119" s="30">
        <f t="shared" si="44"/>
        <v>56.67</v>
      </c>
      <c r="AZ119" s="30">
        <f t="shared" si="44"/>
        <v>130.66999999999999</v>
      </c>
      <c r="BA119" s="30">
        <f t="shared" si="44"/>
        <v>304</v>
      </c>
      <c r="BB119" s="30">
        <f t="shared" si="44"/>
        <v>432</v>
      </c>
      <c r="BC119" s="30">
        <f t="shared" si="44"/>
        <v>532</v>
      </c>
      <c r="BD119" s="30">
        <f t="shared" si="44"/>
        <v>249</v>
      </c>
      <c r="BE119" s="30">
        <f t="shared" si="44"/>
        <v>399</v>
      </c>
      <c r="BF119" s="30">
        <f t="shared" si="44"/>
        <v>0</v>
      </c>
      <c r="BG119" s="30">
        <f t="shared" si="44"/>
        <v>31</v>
      </c>
      <c r="BH119" s="30">
        <f t="shared" si="44"/>
        <v>43</v>
      </c>
      <c r="BI119" s="30">
        <f t="shared" si="44"/>
        <v>37</v>
      </c>
      <c r="BJ119" s="30">
        <f t="shared" si="44"/>
        <v>25</v>
      </c>
      <c r="BK119" s="30">
        <f t="shared" si="44"/>
        <v>59</v>
      </c>
      <c r="BL119" s="30">
        <f t="shared" si="44"/>
        <v>299</v>
      </c>
      <c r="BM119" s="30">
        <f t="shared" si="44"/>
        <v>132.22</v>
      </c>
      <c r="BN119" s="30">
        <f t="shared" si="44"/>
        <v>20.8</v>
      </c>
      <c r="BO119" s="30">
        <f t="shared" si="44"/>
        <v>0</v>
      </c>
    </row>
    <row r="120" spans="1:69" ht="17.399999999999999">
      <c r="B120" s="21" t="s">
        <v>28</v>
      </c>
      <c r="C120" s="22" t="s">
        <v>27</v>
      </c>
      <c r="D120" s="23">
        <f t="shared" ref="D120:BO120" si="45">D119/1000</f>
        <v>7.2719999999999993E-2</v>
      </c>
      <c r="E120" s="23">
        <f t="shared" si="45"/>
        <v>7.5999999999999998E-2</v>
      </c>
      <c r="F120" s="23">
        <f t="shared" si="45"/>
        <v>8.4000000000000005E-2</v>
      </c>
      <c r="G120" s="23">
        <f t="shared" si="45"/>
        <v>0.56799999999999995</v>
      </c>
      <c r="H120" s="23">
        <f t="shared" si="45"/>
        <v>1.34</v>
      </c>
      <c r="I120" s="23">
        <f t="shared" si="45"/>
        <v>0.69</v>
      </c>
      <c r="J120" s="23">
        <f t="shared" si="45"/>
        <v>7.492E-2</v>
      </c>
      <c r="K120" s="23">
        <f t="shared" si="45"/>
        <v>0.87438000000000005</v>
      </c>
      <c r="L120" s="23">
        <f t="shared" si="45"/>
        <v>0.21088999999999999</v>
      </c>
      <c r="M120" s="23">
        <f t="shared" si="45"/>
        <v>0.60899999999999999</v>
      </c>
      <c r="N120" s="23">
        <f t="shared" si="45"/>
        <v>0.10438</v>
      </c>
      <c r="O120" s="23">
        <f t="shared" si="45"/>
        <v>0.32031999999999999</v>
      </c>
      <c r="P120" s="23">
        <f t="shared" si="45"/>
        <v>0.37368000000000001</v>
      </c>
      <c r="Q120" s="23">
        <f t="shared" si="45"/>
        <v>0.38</v>
      </c>
      <c r="R120" s="23">
        <f t="shared" si="45"/>
        <v>0</v>
      </c>
      <c r="S120" s="23">
        <f>S119/1000</f>
        <v>0</v>
      </c>
      <c r="T120" s="23">
        <f>T119/1000</f>
        <v>0</v>
      </c>
      <c r="U120" s="23">
        <f>U119/1000</f>
        <v>0.81200000000000006</v>
      </c>
      <c r="V120" s="23">
        <f>V119/1000</f>
        <v>0.35255999999999998</v>
      </c>
      <c r="W120" s="23">
        <f>W119/1000</f>
        <v>8.3000000000000004E-2</v>
      </c>
      <c r="X120" s="23">
        <f t="shared" si="45"/>
        <v>9.1999999999999998E-3</v>
      </c>
      <c r="Y120" s="23">
        <f t="shared" si="45"/>
        <v>0</v>
      </c>
      <c r="Z120" s="23">
        <f t="shared" si="45"/>
        <v>0.46899999999999997</v>
      </c>
      <c r="AA120" s="23">
        <f t="shared" si="45"/>
        <v>0.36299999999999999</v>
      </c>
      <c r="AB120" s="23">
        <f t="shared" si="45"/>
        <v>0.40899999999999997</v>
      </c>
      <c r="AC120" s="23">
        <f t="shared" si="45"/>
        <v>0.249</v>
      </c>
      <c r="AD120" s="23">
        <f t="shared" si="45"/>
        <v>0.11899999999999999</v>
      </c>
      <c r="AE120" s="23">
        <f t="shared" si="45"/>
        <v>0.438</v>
      </c>
      <c r="AF120" s="23">
        <f t="shared" si="45"/>
        <v>0.159</v>
      </c>
      <c r="AG120" s="23">
        <f t="shared" si="45"/>
        <v>0.21818000000000001</v>
      </c>
      <c r="AH120" s="23">
        <f t="shared" si="45"/>
        <v>7.7290000000000011E-2</v>
      </c>
      <c r="AI120" s="23">
        <f t="shared" si="45"/>
        <v>5.6500000000000002E-2</v>
      </c>
      <c r="AJ120" s="23">
        <f t="shared" si="45"/>
        <v>4.2500000000000003E-2</v>
      </c>
      <c r="AK120" s="23">
        <f t="shared" si="45"/>
        <v>0.24</v>
      </c>
      <c r="AL120" s="23">
        <f t="shared" si="45"/>
        <v>0.29499999999999998</v>
      </c>
      <c r="AM120" s="23">
        <f t="shared" si="45"/>
        <v>0.33750000000000002</v>
      </c>
      <c r="AN120" s="23">
        <f t="shared" si="45"/>
        <v>0.29866999999999999</v>
      </c>
      <c r="AO120" s="23">
        <f t="shared" si="45"/>
        <v>0</v>
      </c>
      <c r="AP120" s="23">
        <f t="shared" si="45"/>
        <v>0.20574999999999999</v>
      </c>
      <c r="AQ120" s="23">
        <f t="shared" si="45"/>
        <v>6.8750000000000006E-2</v>
      </c>
      <c r="AR120" s="23">
        <f t="shared" si="45"/>
        <v>6.2E-2</v>
      </c>
      <c r="AS120" s="23">
        <f t="shared" si="45"/>
        <v>7.2669999999999998E-2</v>
      </c>
      <c r="AT120" s="23">
        <f t="shared" si="45"/>
        <v>6.2289999999999998E-2</v>
      </c>
      <c r="AU120" s="23">
        <f t="shared" si="45"/>
        <v>7.0709999999999995E-2</v>
      </c>
      <c r="AV120" s="23">
        <f t="shared" si="45"/>
        <v>4.8750000000000002E-2</v>
      </c>
      <c r="AW120" s="23">
        <f t="shared" si="45"/>
        <v>7.2859999999999994E-2</v>
      </c>
      <c r="AX120" s="23">
        <f t="shared" si="45"/>
        <v>6.4670000000000005E-2</v>
      </c>
      <c r="AY120" s="23">
        <f t="shared" si="45"/>
        <v>5.6670000000000005E-2</v>
      </c>
      <c r="AZ120" s="23">
        <f t="shared" si="45"/>
        <v>0.13066999999999998</v>
      </c>
      <c r="BA120" s="23">
        <f t="shared" si="45"/>
        <v>0.30399999999999999</v>
      </c>
      <c r="BB120" s="23">
        <f t="shared" si="45"/>
        <v>0.432</v>
      </c>
      <c r="BC120" s="23">
        <f t="shared" si="45"/>
        <v>0.53200000000000003</v>
      </c>
      <c r="BD120" s="23">
        <f t="shared" si="45"/>
        <v>0.249</v>
      </c>
      <c r="BE120" s="23">
        <f t="shared" si="45"/>
        <v>0.39900000000000002</v>
      </c>
      <c r="BF120" s="23">
        <f t="shared" si="45"/>
        <v>0</v>
      </c>
      <c r="BG120" s="23">
        <f t="shared" si="45"/>
        <v>3.1E-2</v>
      </c>
      <c r="BH120" s="23">
        <f t="shared" si="45"/>
        <v>4.2999999999999997E-2</v>
      </c>
      <c r="BI120" s="23">
        <f t="shared" si="45"/>
        <v>3.6999999999999998E-2</v>
      </c>
      <c r="BJ120" s="23">
        <f t="shared" si="45"/>
        <v>2.5000000000000001E-2</v>
      </c>
      <c r="BK120" s="23">
        <f t="shared" si="45"/>
        <v>5.8999999999999997E-2</v>
      </c>
      <c r="BL120" s="23">
        <f t="shared" si="45"/>
        <v>0.29899999999999999</v>
      </c>
      <c r="BM120" s="23">
        <f t="shared" si="45"/>
        <v>0.13222</v>
      </c>
      <c r="BN120" s="23">
        <f t="shared" si="45"/>
        <v>2.0799999999999999E-2</v>
      </c>
      <c r="BO120" s="23">
        <f t="shared" si="45"/>
        <v>0</v>
      </c>
    </row>
    <row r="121" spans="1:69" ht="17.399999999999999">
      <c r="A121" s="31"/>
      <c r="B121" s="32" t="s">
        <v>29</v>
      </c>
      <c r="C121" s="110"/>
      <c r="D121" s="33">
        <f t="shared" ref="D121:BO121" si="46">D116*D119</f>
        <v>1.52712</v>
      </c>
      <c r="E121" s="33">
        <f t="shared" si="46"/>
        <v>0</v>
      </c>
      <c r="F121" s="33">
        <f t="shared" si="46"/>
        <v>1.008</v>
      </c>
      <c r="G121" s="33">
        <f t="shared" si="46"/>
        <v>0.22720000000000001</v>
      </c>
      <c r="H121" s="33">
        <f t="shared" si="46"/>
        <v>0</v>
      </c>
      <c r="I121" s="33">
        <f t="shared" si="46"/>
        <v>0</v>
      </c>
      <c r="J121" s="33">
        <f t="shared" si="46"/>
        <v>11.238</v>
      </c>
      <c r="K121" s="33">
        <f t="shared" si="46"/>
        <v>0.87438000000000005</v>
      </c>
      <c r="L121" s="33">
        <f t="shared" si="46"/>
        <v>0</v>
      </c>
      <c r="M121" s="33">
        <f t="shared" si="46"/>
        <v>0</v>
      </c>
      <c r="N121" s="33">
        <f t="shared" si="46"/>
        <v>0</v>
      </c>
      <c r="O121" s="33">
        <f t="shared" si="46"/>
        <v>0</v>
      </c>
      <c r="P121" s="33">
        <f t="shared" si="46"/>
        <v>0</v>
      </c>
      <c r="Q121" s="33">
        <f t="shared" si="46"/>
        <v>0</v>
      </c>
      <c r="R121" s="33">
        <f t="shared" si="46"/>
        <v>0</v>
      </c>
      <c r="S121" s="33">
        <f>S116*S119</f>
        <v>0</v>
      </c>
      <c r="T121" s="33">
        <f>T116*T119</f>
        <v>0</v>
      </c>
      <c r="U121" s="33">
        <f>U116*U119</f>
        <v>0</v>
      </c>
      <c r="V121" s="33">
        <f>V116*V119</f>
        <v>0</v>
      </c>
      <c r="W121" s="33">
        <f>W116*W119</f>
        <v>0</v>
      </c>
      <c r="X121" s="33">
        <f t="shared" si="46"/>
        <v>0</v>
      </c>
      <c r="Y121" s="33">
        <f t="shared" si="46"/>
        <v>0</v>
      </c>
      <c r="Z121" s="33">
        <f t="shared" si="46"/>
        <v>0</v>
      </c>
      <c r="AA121" s="33">
        <f t="shared" si="46"/>
        <v>0</v>
      </c>
      <c r="AB121" s="33">
        <f t="shared" si="46"/>
        <v>0</v>
      </c>
      <c r="AC121" s="33">
        <f t="shared" si="46"/>
        <v>0</v>
      </c>
      <c r="AD121" s="33">
        <f t="shared" si="46"/>
        <v>0</v>
      </c>
      <c r="AE121" s="33">
        <f t="shared" si="46"/>
        <v>0</v>
      </c>
      <c r="AF121" s="33">
        <f t="shared" si="46"/>
        <v>0</v>
      </c>
      <c r="AG121" s="33">
        <f t="shared" si="46"/>
        <v>0</v>
      </c>
      <c r="AH121" s="33">
        <f t="shared" si="46"/>
        <v>0</v>
      </c>
      <c r="AI121" s="33">
        <f t="shared" si="46"/>
        <v>0.90400000000000003</v>
      </c>
      <c r="AJ121" s="33">
        <f t="shared" si="46"/>
        <v>0</v>
      </c>
      <c r="AK121" s="33">
        <f t="shared" si="46"/>
        <v>0</v>
      </c>
      <c r="AL121" s="33">
        <f t="shared" si="46"/>
        <v>0</v>
      </c>
      <c r="AM121" s="33">
        <f t="shared" si="46"/>
        <v>0</v>
      </c>
      <c r="AN121" s="33">
        <f t="shared" si="46"/>
        <v>0</v>
      </c>
      <c r="AO121" s="33">
        <f t="shared" si="46"/>
        <v>0</v>
      </c>
      <c r="AP121" s="33">
        <f t="shared" si="46"/>
        <v>0</v>
      </c>
      <c r="AQ121" s="33">
        <f t="shared" si="46"/>
        <v>0</v>
      </c>
      <c r="AR121" s="33">
        <f t="shared" si="46"/>
        <v>0</v>
      </c>
      <c r="AS121" s="33">
        <f t="shared" si="46"/>
        <v>0</v>
      </c>
      <c r="AT121" s="33">
        <f t="shared" si="46"/>
        <v>0</v>
      </c>
      <c r="AU121" s="33">
        <f t="shared" si="46"/>
        <v>0</v>
      </c>
      <c r="AV121" s="33">
        <f t="shared" si="46"/>
        <v>0</v>
      </c>
      <c r="AW121" s="33">
        <f t="shared" si="46"/>
        <v>0</v>
      </c>
      <c r="AX121" s="33">
        <f t="shared" si="46"/>
        <v>0</v>
      </c>
      <c r="AY121" s="33">
        <f t="shared" si="46"/>
        <v>0</v>
      </c>
      <c r="AZ121" s="33">
        <f t="shared" si="46"/>
        <v>0</v>
      </c>
      <c r="BA121" s="33">
        <f t="shared" si="46"/>
        <v>0</v>
      </c>
      <c r="BB121" s="33">
        <f t="shared" si="46"/>
        <v>0</v>
      </c>
      <c r="BC121" s="33">
        <f t="shared" si="46"/>
        <v>0</v>
      </c>
      <c r="BD121" s="33">
        <f t="shared" si="46"/>
        <v>0</v>
      </c>
      <c r="BE121" s="33">
        <f t="shared" si="46"/>
        <v>0</v>
      </c>
      <c r="BF121" s="33">
        <f t="shared" si="46"/>
        <v>0</v>
      </c>
      <c r="BG121" s="33">
        <f t="shared" si="46"/>
        <v>0</v>
      </c>
      <c r="BH121" s="33">
        <f t="shared" si="46"/>
        <v>0</v>
      </c>
      <c r="BI121" s="33">
        <f t="shared" si="46"/>
        <v>0</v>
      </c>
      <c r="BJ121" s="33">
        <f t="shared" si="46"/>
        <v>0</v>
      </c>
      <c r="BK121" s="33">
        <f t="shared" si="46"/>
        <v>0</v>
      </c>
      <c r="BL121" s="33">
        <f t="shared" si="46"/>
        <v>0</v>
      </c>
      <c r="BM121" s="33">
        <f t="shared" si="46"/>
        <v>0</v>
      </c>
      <c r="BN121" s="33">
        <f t="shared" si="46"/>
        <v>0</v>
      </c>
      <c r="BO121" s="33">
        <f t="shared" si="46"/>
        <v>0</v>
      </c>
      <c r="BP121" s="34">
        <f>SUM(D121:BN121)</f>
        <v>15.778699999999999</v>
      </c>
      <c r="BQ121" s="35">
        <f>BP121/$C$21</f>
        <v>15.778699999999999</v>
      </c>
    </row>
    <row r="122" spans="1:69" ht="17.399999999999999">
      <c r="A122" s="31"/>
      <c r="B122" s="32" t="s">
        <v>30</v>
      </c>
      <c r="C122" s="110"/>
      <c r="D122" s="33">
        <f t="shared" ref="D122:BO122" si="47">D116*D119</f>
        <v>1.52712</v>
      </c>
      <c r="E122" s="33">
        <f t="shared" si="47"/>
        <v>0</v>
      </c>
      <c r="F122" s="33">
        <f t="shared" si="47"/>
        <v>1.008</v>
      </c>
      <c r="G122" s="33">
        <f t="shared" si="47"/>
        <v>0.22720000000000001</v>
      </c>
      <c r="H122" s="33">
        <f t="shared" si="47"/>
        <v>0</v>
      </c>
      <c r="I122" s="33">
        <f t="shared" si="47"/>
        <v>0</v>
      </c>
      <c r="J122" s="33">
        <f t="shared" si="47"/>
        <v>11.238</v>
      </c>
      <c r="K122" s="33">
        <f t="shared" si="47"/>
        <v>0.87438000000000005</v>
      </c>
      <c r="L122" s="33">
        <f t="shared" si="47"/>
        <v>0</v>
      </c>
      <c r="M122" s="33">
        <f t="shared" si="47"/>
        <v>0</v>
      </c>
      <c r="N122" s="33">
        <f t="shared" si="47"/>
        <v>0</v>
      </c>
      <c r="O122" s="33">
        <f t="shared" si="47"/>
        <v>0</v>
      </c>
      <c r="P122" s="33">
        <f t="shared" si="47"/>
        <v>0</v>
      </c>
      <c r="Q122" s="33">
        <f t="shared" si="47"/>
        <v>0</v>
      </c>
      <c r="R122" s="33">
        <f t="shared" si="47"/>
        <v>0</v>
      </c>
      <c r="S122" s="33">
        <f>S116*S119</f>
        <v>0</v>
      </c>
      <c r="T122" s="33">
        <f>T116*T119</f>
        <v>0</v>
      </c>
      <c r="U122" s="33">
        <f>U116*U119</f>
        <v>0</v>
      </c>
      <c r="V122" s="33">
        <f>V116*V119</f>
        <v>0</v>
      </c>
      <c r="W122" s="33">
        <f>W116*W119</f>
        <v>0</v>
      </c>
      <c r="X122" s="33">
        <f t="shared" si="47"/>
        <v>0</v>
      </c>
      <c r="Y122" s="33">
        <f t="shared" si="47"/>
        <v>0</v>
      </c>
      <c r="Z122" s="33">
        <f t="shared" si="47"/>
        <v>0</v>
      </c>
      <c r="AA122" s="33">
        <f t="shared" si="47"/>
        <v>0</v>
      </c>
      <c r="AB122" s="33">
        <f t="shared" si="47"/>
        <v>0</v>
      </c>
      <c r="AC122" s="33">
        <f t="shared" si="47"/>
        <v>0</v>
      </c>
      <c r="AD122" s="33">
        <f t="shared" si="47"/>
        <v>0</v>
      </c>
      <c r="AE122" s="33">
        <f t="shared" si="47"/>
        <v>0</v>
      </c>
      <c r="AF122" s="33">
        <f t="shared" si="47"/>
        <v>0</v>
      </c>
      <c r="AG122" s="33">
        <f t="shared" si="47"/>
        <v>0</v>
      </c>
      <c r="AH122" s="33">
        <f t="shared" si="47"/>
        <v>0</v>
      </c>
      <c r="AI122" s="33">
        <f t="shared" si="47"/>
        <v>0.90400000000000003</v>
      </c>
      <c r="AJ122" s="33">
        <f t="shared" si="47"/>
        <v>0</v>
      </c>
      <c r="AK122" s="33">
        <f t="shared" si="47"/>
        <v>0</v>
      </c>
      <c r="AL122" s="33">
        <f t="shared" si="47"/>
        <v>0</v>
      </c>
      <c r="AM122" s="33">
        <f t="shared" si="47"/>
        <v>0</v>
      </c>
      <c r="AN122" s="33">
        <f t="shared" si="47"/>
        <v>0</v>
      </c>
      <c r="AO122" s="33">
        <f t="shared" si="47"/>
        <v>0</v>
      </c>
      <c r="AP122" s="33">
        <f t="shared" si="47"/>
        <v>0</v>
      </c>
      <c r="AQ122" s="33">
        <f t="shared" si="47"/>
        <v>0</v>
      </c>
      <c r="AR122" s="33">
        <f t="shared" si="47"/>
        <v>0</v>
      </c>
      <c r="AS122" s="33">
        <f t="shared" si="47"/>
        <v>0</v>
      </c>
      <c r="AT122" s="33">
        <f t="shared" si="47"/>
        <v>0</v>
      </c>
      <c r="AU122" s="33">
        <f t="shared" si="47"/>
        <v>0</v>
      </c>
      <c r="AV122" s="33">
        <f t="shared" si="47"/>
        <v>0</v>
      </c>
      <c r="AW122" s="33">
        <f t="shared" si="47"/>
        <v>0</v>
      </c>
      <c r="AX122" s="33">
        <f t="shared" si="47"/>
        <v>0</v>
      </c>
      <c r="AY122" s="33">
        <f t="shared" si="47"/>
        <v>0</v>
      </c>
      <c r="AZ122" s="33">
        <f t="shared" si="47"/>
        <v>0</v>
      </c>
      <c r="BA122" s="33">
        <f t="shared" si="47"/>
        <v>0</v>
      </c>
      <c r="BB122" s="33">
        <f t="shared" si="47"/>
        <v>0</v>
      </c>
      <c r="BC122" s="33">
        <f t="shared" si="47"/>
        <v>0</v>
      </c>
      <c r="BD122" s="33">
        <f t="shared" si="47"/>
        <v>0</v>
      </c>
      <c r="BE122" s="33">
        <f t="shared" si="47"/>
        <v>0</v>
      </c>
      <c r="BF122" s="33">
        <f t="shared" si="47"/>
        <v>0</v>
      </c>
      <c r="BG122" s="33">
        <f t="shared" si="47"/>
        <v>0</v>
      </c>
      <c r="BH122" s="33">
        <f t="shared" si="47"/>
        <v>0</v>
      </c>
      <c r="BI122" s="33">
        <f t="shared" si="47"/>
        <v>0</v>
      </c>
      <c r="BJ122" s="33">
        <f t="shared" si="47"/>
        <v>0</v>
      </c>
      <c r="BK122" s="33">
        <f t="shared" si="47"/>
        <v>0</v>
      </c>
      <c r="BL122" s="33">
        <f t="shared" si="47"/>
        <v>0</v>
      </c>
      <c r="BM122" s="33">
        <f t="shared" si="47"/>
        <v>0</v>
      </c>
      <c r="BN122" s="33">
        <f t="shared" si="47"/>
        <v>0</v>
      </c>
      <c r="BO122" s="33">
        <f t="shared" si="47"/>
        <v>0</v>
      </c>
      <c r="BP122" s="34">
        <f>SUM(D122:BN122)</f>
        <v>15.778699999999999</v>
      </c>
      <c r="BQ122" s="35">
        <f>BP122/$C$9</f>
        <v>15.778699999999999</v>
      </c>
    </row>
    <row r="125" spans="1:69">
      <c r="BQ125" s="40">
        <f>BQ67</f>
        <v>29.984439999999999</v>
      </c>
    </row>
    <row r="126" spans="1:69">
      <c r="BQ126" s="40">
        <f>BQ88</f>
        <v>64.620590000000007</v>
      </c>
    </row>
    <row r="127" spans="1:69">
      <c r="BQ127" s="40">
        <f>BQ105</f>
        <v>19.066083999999996</v>
      </c>
    </row>
    <row r="128" spans="1:69">
      <c r="BQ128" s="40">
        <f>BQ122</f>
        <v>15.778699999999999</v>
      </c>
    </row>
    <row r="129" spans="69:69">
      <c r="BQ129" s="40">
        <f>SUM(BQ125:BQ128)</f>
        <v>129.44981399999998</v>
      </c>
    </row>
  </sheetData>
  <mergeCells count="361">
    <mergeCell ref="BP108:BP109"/>
    <mergeCell ref="BQ108:BQ109"/>
    <mergeCell ref="A110:A114"/>
    <mergeCell ref="C110:C114"/>
    <mergeCell ref="C121:C122"/>
    <mergeCell ref="BJ108:BJ109"/>
    <mergeCell ref="BK108:BK109"/>
    <mergeCell ref="BL108:BL109"/>
    <mergeCell ref="BM108:BM109"/>
    <mergeCell ref="BN108:BN109"/>
    <mergeCell ref="BO108:BO109"/>
    <mergeCell ref="BD108:BD109"/>
    <mergeCell ref="BE108:BE109"/>
    <mergeCell ref="BF108:BF109"/>
    <mergeCell ref="BG108:BG109"/>
    <mergeCell ref="BH108:BH109"/>
    <mergeCell ref="BI108:BI109"/>
    <mergeCell ref="AX108:AX109"/>
    <mergeCell ref="AY108:AY109"/>
    <mergeCell ref="AZ108:AZ109"/>
    <mergeCell ref="BA108:BA109"/>
    <mergeCell ref="BB108:BB109"/>
    <mergeCell ref="BC108:BC109"/>
    <mergeCell ref="AR108:AR109"/>
    <mergeCell ref="AS108:AS109"/>
    <mergeCell ref="AT108:AT109"/>
    <mergeCell ref="AU108:AU109"/>
    <mergeCell ref="AV108:AV109"/>
    <mergeCell ref="AW108:AW109"/>
    <mergeCell ref="AL108:AL109"/>
    <mergeCell ref="AM108:AM109"/>
    <mergeCell ref="AN108:AN109"/>
    <mergeCell ref="AO108:AO109"/>
    <mergeCell ref="AP108:AP109"/>
    <mergeCell ref="AQ108:AQ109"/>
    <mergeCell ref="AF108:AF109"/>
    <mergeCell ref="AG108:AG109"/>
    <mergeCell ref="AH108:AH109"/>
    <mergeCell ref="AI108:AI109"/>
    <mergeCell ref="AJ108:AJ109"/>
    <mergeCell ref="AK108:AK109"/>
    <mergeCell ref="Z108:Z109"/>
    <mergeCell ref="AA108:AA109"/>
    <mergeCell ref="AB108:AB109"/>
    <mergeCell ref="AC108:AC109"/>
    <mergeCell ref="AD108:AD109"/>
    <mergeCell ref="AE108:AE109"/>
    <mergeCell ref="T108:T109"/>
    <mergeCell ref="U108:U109"/>
    <mergeCell ref="V108:V109"/>
    <mergeCell ref="W108:W109"/>
    <mergeCell ref="X108:X109"/>
    <mergeCell ref="Y108:Y109"/>
    <mergeCell ref="N108:N109"/>
    <mergeCell ref="O108:O109"/>
    <mergeCell ref="P108:P109"/>
    <mergeCell ref="Q108:Q109"/>
    <mergeCell ref="R108:R109"/>
    <mergeCell ref="S108:S109"/>
    <mergeCell ref="H108:H109"/>
    <mergeCell ref="I108:I109"/>
    <mergeCell ref="J108:J109"/>
    <mergeCell ref="K108:K109"/>
    <mergeCell ref="L108:L109"/>
    <mergeCell ref="M108:M109"/>
    <mergeCell ref="A108:A109"/>
    <mergeCell ref="C108:C109"/>
    <mergeCell ref="D108:D109"/>
    <mergeCell ref="E108:E109"/>
    <mergeCell ref="F108:F109"/>
    <mergeCell ref="G108:G109"/>
    <mergeCell ref="BO91:BO92"/>
    <mergeCell ref="BP91:BP92"/>
    <mergeCell ref="BQ91:BQ92"/>
    <mergeCell ref="A93:A96"/>
    <mergeCell ref="C93:C96"/>
    <mergeCell ref="C104:C105"/>
    <mergeCell ref="BI91:BI92"/>
    <mergeCell ref="BJ91:BJ92"/>
    <mergeCell ref="BK91:BK92"/>
    <mergeCell ref="BL91:BL92"/>
    <mergeCell ref="BM91:BM92"/>
    <mergeCell ref="BN91:BN92"/>
    <mergeCell ref="BC91:BC92"/>
    <mergeCell ref="BD91:BD92"/>
    <mergeCell ref="BE91:BE92"/>
    <mergeCell ref="BF91:BF92"/>
    <mergeCell ref="BG91:BG92"/>
    <mergeCell ref="BH91:BH92"/>
    <mergeCell ref="AW91:AW92"/>
    <mergeCell ref="AX91:AX92"/>
    <mergeCell ref="AY91:AY92"/>
    <mergeCell ref="AZ91:AZ92"/>
    <mergeCell ref="BA91:BA92"/>
    <mergeCell ref="BB91:BB92"/>
    <mergeCell ref="AQ91:AQ92"/>
    <mergeCell ref="AR91:AR92"/>
    <mergeCell ref="AS91:AS92"/>
    <mergeCell ref="AT91:AT92"/>
    <mergeCell ref="AU91:AU92"/>
    <mergeCell ref="AV91:AV92"/>
    <mergeCell ref="AK91:AK92"/>
    <mergeCell ref="AL91:AL92"/>
    <mergeCell ref="AM91:AM92"/>
    <mergeCell ref="AN91:AN92"/>
    <mergeCell ref="AO91:AO92"/>
    <mergeCell ref="AP91:AP92"/>
    <mergeCell ref="AE91:AE92"/>
    <mergeCell ref="AF91:AF92"/>
    <mergeCell ref="AG91:AG92"/>
    <mergeCell ref="AH91:AH92"/>
    <mergeCell ref="AI91:AI92"/>
    <mergeCell ref="AJ91:AJ92"/>
    <mergeCell ref="Y91:Y92"/>
    <mergeCell ref="Z91:Z92"/>
    <mergeCell ref="AA91:AA92"/>
    <mergeCell ref="AB91:AB92"/>
    <mergeCell ref="AC91:AC92"/>
    <mergeCell ref="AD91:AD92"/>
    <mergeCell ref="S91:S92"/>
    <mergeCell ref="T91:T92"/>
    <mergeCell ref="U91:U92"/>
    <mergeCell ref="V91:V92"/>
    <mergeCell ref="W91:W92"/>
    <mergeCell ref="X91:X92"/>
    <mergeCell ref="M91:M92"/>
    <mergeCell ref="N91:N92"/>
    <mergeCell ref="O91:O92"/>
    <mergeCell ref="P91:P92"/>
    <mergeCell ref="Q91:Q92"/>
    <mergeCell ref="R91:R92"/>
    <mergeCell ref="G91:G92"/>
    <mergeCell ref="H91:H92"/>
    <mergeCell ref="I91:I92"/>
    <mergeCell ref="J91:J92"/>
    <mergeCell ref="K91:K92"/>
    <mergeCell ref="L91:L92"/>
    <mergeCell ref="C87:C88"/>
    <mergeCell ref="A91:A92"/>
    <mergeCell ref="C91:C92"/>
    <mergeCell ref="D91:D92"/>
    <mergeCell ref="E91:E92"/>
    <mergeCell ref="F91:F92"/>
    <mergeCell ref="BM71:BM72"/>
    <mergeCell ref="BN71:BN72"/>
    <mergeCell ref="BO71:BO72"/>
    <mergeCell ref="BP71:BP72"/>
    <mergeCell ref="BQ71:BQ72"/>
    <mergeCell ref="A73:A79"/>
    <mergeCell ref="C73:C79"/>
    <mergeCell ref="BG71:BG72"/>
    <mergeCell ref="BH71:BH72"/>
    <mergeCell ref="BI71:BI72"/>
    <mergeCell ref="BJ71:BJ72"/>
    <mergeCell ref="BK71:BK72"/>
    <mergeCell ref="BL71:BL72"/>
    <mergeCell ref="BA71:BA72"/>
    <mergeCell ref="BB71:BB72"/>
    <mergeCell ref="BC71:BC72"/>
    <mergeCell ref="BD71:BD72"/>
    <mergeCell ref="BE71:BE72"/>
    <mergeCell ref="BF71:BF72"/>
    <mergeCell ref="AU71:AU72"/>
    <mergeCell ref="AV71:AV72"/>
    <mergeCell ref="AW71:AW72"/>
    <mergeCell ref="AX71:AX72"/>
    <mergeCell ref="AY71:AY72"/>
    <mergeCell ref="AZ71:AZ72"/>
    <mergeCell ref="AO71:AO72"/>
    <mergeCell ref="AP71:AP72"/>
    <mergeCell ref="AQ71:AQ72"/>
    <mergeCell ref="AR71:AR72"/>
    <mergeCell ref="AS71:AS72"/>
    <mergeCell ref="AT71:AT72"/>
    <mergeCell ref="AI71:AI72"/>
    <mergeCell ref="AJ71:AJ72"/>
    <mergeCell ref="AK71:AK72"/>
    <mergeCell ref="AL71:AL72"/>
    <mergeCell ref="AM71:AM72"/>
    <mergeCell ref="AN71:AN72"/>
    <mergeCell ref="AC71:AC72"/>
    <mergeCell ref="AD71:AD72"/>
    <mergeCell ref="AE71:AE72"/>
    <mergeCell ref="AF71:AF72"/>
    <mergeCell ref="AG71:AG72"/>
    <mergeCell ref="AH71:AH72"/>
    <mergeCell ref="W71:W72"/>
    <mergeCell ref="X71:X72"/>
    <mergeCell ref="Y71:Y72"/>
    <mergeCell ref="Z71:Z72"/>
    <mergeCell ref="AA71:AA72"/>
    <mergeCell ref="AB71:AB72"/>
    <mergeCell ref="Q71:Q72"/>
    <mergeCell ref="R71:R72"/>
    <mergeCell ref="S71:S72"/>
    <mergeCell ref="T71:T72"/>
    <mergeCell ref="U71:U72"/>
    <mergeCell ref="V71:V72"/>
    <mergeCell ref="K71:K72"/>
    <mergeCell ref="L71:L72"/>
    <mergeCell ref="M71:M72"/>
    <mergeCell ref="N71:N72"/>
    <mergeCell ref="O71:O72"/>
    <mergeCell ref="P71:P72"/>
    <mergeCell ref="E71:E72"/>
    <mergeCell ref="F71:F72"/>
    <mergeCell ref="G71:G72"/>
    <mergeCell ref="H71:H72"/>
    <mergeCell ref="I71:I72"/>
    <mergeCell ref="J71:J72"/>
    <mergeCell ref="A56:A60"/>
    <mergeCell ref="C56:C60"/>
    <mergeCell ref="C66:C67"/>
    <mergeCell ref="A71:A72"/>
    <mergeCell ref="C71:C72"/>
    <mergeCell ref="D71:D72"/>
    <mergeCell ref="BL54:BL55"/>
    <mergeCell ref="BM54:BM55"/>
    <mergeCell ref="BN54:BN55"/>
    <mergeCell ref="BO54:BO55"/>
    <mergeCell ref="BP54:BP55"/>
    <mergeCell ref="BQ54:BQ55"/>
    <mergeCell ref="BF54:BF55"/>
    <mergeCell ref="BG54:BG55"/>
    <mergeCell ref="BH54:BH55"/>
    <mergeCell ref="BI54:BI55"/>
    <mergeCell ref="BJ54:BJ55"/>
    <mergeCell ref="BK54:BK55"/>
    <mergeCell ref="AZ54:AZ55"/>
    <mergeCell ref="BA54:BA55"/>
    <mergeCell ref="BB54:BB55"/>
    <mergeCell ref="BC54:BC55"/>
    <mergeCell ref="BD54:BD55"/>
    <mergeCell ref="BE54:BE55"/>
    <mergeCell ref="AT54:AT55"/>
    <mergeCell ref="AU54:AU55"/>
    <mergeCell ref="AV54:AV55"/>
    <mergeCell ref="AW54:AW55"/>
    <mergeCell ref="AX54:AX55"/>
    <mergeCell ref="AY54:AY55"/>
    <mergeCell ref="AN54:AN55"/>
    <mergeCell ref="AO54:AO55"/>
    <mergeCell ref="AP54:AP55"/>
    <mergeCell ref="AQ54:AQ55"/>
    <mergeCell ref="AR54:AR55"/>
    <mergeCell ref="AS54:AS55"/>
    <mergeCell ref="AH54:AH55"/>
    <mergeCell ref="AI54:AI55"/>
    <mergeCell ref="AJ54:AJ55"/>
    <mergeCell ref="AK54:AK55"/>
    <mergeCell ref="AL54:AL55"/>
    <mergeCell ref="AM54:AM55"/>
    <mergeCell ref="AB54:AB55"/>
    <mergeCell ref="AC54:AC55"/>
    <mergeCell ref="AD54:AD55"/>
    <mergeCell ref="AE54:AE55"/>
    <mergeCell ref="AF54:AF55"/>
    <mergeCell ref="AG54:AG55"/>
    <mergeCell ref="V54:V55"/>
    <mergeCell ref="W54:W55"/>
    <mergeCell ref="X54:X55"/>
    <mergeCell ref="Y54:Y55"/>
    <mergeCell ref="Z54:Z55"/>
    <mergeCell ref="AA54:AA55"/>
    <mergeCell ref="P54:P55"/>
    <mergeCell ref="Q54:Q55"/>
    <mergeCell ref="R54:R55"/>
    <mergeCell ref="S54:S55"/>
    <mergeCell ref="T54:T55"/>
    <mergeCell ref="U54:U55"/>
    <mergeCell ref="J54:J55"/>
    <mergeCell ref="K54:K55"/>
    <mergeCell ref="L54:L55"/>
    <mergeCell ref="M54:M55"/>
    <mergeCell ref="N54:N55"/>
    <mergeCell ref="O54:O55"/>
    <mergeCell ref="D54:D55"/>
    <mergeCell ref="E54:E55"/>
    <mergeCell ref="F54:F55"/>
    <mergeCell ref="G54:G55"/>
    <mergeCell ref="H54:H55"/>
    <mergeCell ref="I54:I55"/>
    <mergeCell ref="A21:A25"/>
    <mergeCell ref="C21:C25"/>
    <mergeCell ref="A26:A30"/>
    <mergeCell ref="C26:C30"/>
    <mergeCell ref="C47:C48"/>
    <mergeCell ref="A54:A55"/>
    <mergeCell ref="C54:C55"/>
    <mergeCell ref="BP7:BP8"/>
    <mergeCell ref="BQ7:BQ8"/>
    <mergeCell ref="A9:A13"/>
    <mergeCell ref="C9:C13"/>
    <mergeCell ref="A14:A20"/>
    <mergeCell ref="C14:C20"/>
    <mergeCell ref="BJ7:BJ8"/>
    <mergeCell ref="BK7:BK8"/>
    <mergeCell ref="BL7:BL8"/>
    <mergeCell ref="BM7:BM8"/>
    <mergeCell ref="BN7:BN8"/>
    <mergeCell ref="BO7:BO8"/>
    <mergeCell ref="BD7:BD8"/>
    <mergeCell ref="BE7:BE8"/>
    <mergeCell ref="BF7:BF8"/>
    <mergeCell ref="BG7:BG8"/>
    <mergeCell ref="BH7:BH8"/>
    <mergeCell ref="BI7:BI8"/>
    <mergeCell ref="AX7:AX8"/>
    <mergeCell ref="AY7:AY8"/>
    <mergeCell ref="AZ7:AZ8"/>
    <mergeCell ref="BA7:BA8"/>
    <mergeCell ref="BB7:BB8"/>
    <mergeCell ref="BC7:BC8"/>
    <mergeCell ref="AR7:AR8"/>
    <mergeCell ref="AS7:AS8"/>
    <mergeCell ref="AT7:AT8"/>
    <mergeCell ref="AU7:AU8"/>
    <mergeCell ref="AV7:AV8"/>
    <mergeCell ref="AW7:AW8"/>
    <mergeCell ref="AL7:AL8"/>
    <mergeCell ref="AM7:AM8"/>
    <mergeCell ref="AN7:AN8"/>
    <mergeCell ref="AO7:AO8"/>
    <mergeCell ref="AP7:AP8"/>
    <mergeCell ref="AQ7:AQ8"/>
    <mergeCell ref="AF7:AF8"/>
    <mergeCell ref="AG7:AG8"/>
    <mergeCell ref="AH7:AH8"/>
    <mergeCell ref="AI7:AI8"/>
    <mergeCell ref="AJ7:AJ8"/>
    <mergeCell ref="AK7:AK8"/>
    <mergeCell ref="Z7:Z8"/>
    <mergeCell ref="AA7:AA8"/>
    <mergeCell ref="AB7:AB8"/>
    <mergeCell ref="AC7:AC8"/>
    <mergeCell ref="AD7:AD8"/>
    <mergeCell ref="AE7:AE8"/>
    <mergeCell ref="T7:T8"/>
    <mergeCell ref="U7:U8"/>
    <mergeCell ref="V7:V8"/>
    <mergeCell ref="W7:W8"/>
    <mergeCell ref="X7:X8"/>
    <mergeCell ref="Y7:Y8"/>
    <mergeCell ref="N7:N8"/>
    <mergeCell ref="O7:O8"/>
    <mergeCell ref="P7:P8"/>
    <mergeCell ref="Q7:Q8"/>
    <mergeCell ref="R7:R8"/>
    <mergeCell ref="S7:S8"/>
    <mergeCell ref="H7:H8"/>
    <mergeCell ref="I7:I8"/>
    <mergeCell ref="J7:J8"/>
    <mergeCell ref="K7:K8"/>
    <mergeCell ref="L7:L8"/>
    <mergeCell ref="M7:M8"/>
    <mergeCell ref="A7:A8"/>
    <mergeCell ref="C7:C8"/>
    <mergeCell ref="D7:D8"/>
    <mergeCell ref="E7:E8"/>
    <mergeCell ref="F7:F8"/>
    <mergeCell ref="G7:G8"/>
  </mergeCells>
  <pageMargins left="0.70866141732283472" right="0.70866141732283472" top="0.74803149606299213" bottom="0.74803149606299213" header="0.31496062992125984" footer="0.31496062992125984"/>
  <pageSetup paperSize="9" scale="78" fitToWidth="2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Q129"/>
  <sheetViews>
    <sheetView topLeftCell="E8" zoomScale="75" zoomScaleNormal="75" workbookViewId="0">
      <selection sqref="A1:BN41"/>
    </sheetView>
  </sheetViews>
  <sheetFormatPr defaultRowHeight="14.4"/>
  <cols>
    <col min="1" max="1" width="6.6640625" customWidth="1"/>
    <col min="2" max="2" width="35.5546875" customWidth="1"/>
    <col min="3" max="3" width="8.44140625" customWidth="1"/>
    <col min="4" max="4" width="9.33203125" bestFit="1" customWidth="1"/>
    <col min="5" max="5" width="12.6640625" customWidth="1"/>
    <col min="6" max="7" width="9.33203125" bestFit="1" customWidth="1"/>
    <col min="8" max="8" width="9.33203125" hidden="1" customWidth="1"/>
    <col min="9" max="9" width="12" customWidth="1"/>
    <col min="10" max="10" width="13.44140625" customWidth="1"/>
    <col min="11" max="11" width="11.44140625" customWidth="1"/>
    <col min="12" max="12" width="10.6640625" customWidth="1"/>
    <col min="13" max="13" width="10.6640625" hidden="1" customWidth="1"/>
    <col min="14" max="21" width="11.109375" hidden="1" customWidth="1"/>
    <col min="22" max="23" width="10.6640625" hidden="1" customWidth="1"/>
    <col min="24" max="24" width="10.6640625" customWidth="1"/>
    <col min="25" max="27" width="10.6640625" hidden="1" customWidth="1"/>
    <col min="28" max="28" width="11.88671875" hidden="1" customWidth="1"/>
    <col min="29" max="29" width="12.5546875" customWidth="1"/>
    <col min="30" max="33" width="10.6640625" hidden="1" customWidth="1"/>
    <col min="34" max="34" width="11" customWidth="1"/>
    <col min="35" max="35" width="11.109375" customWidth="1"/>
    <col min="36" max="37" width="10.6640625" customWidth="1"/>
    <col min="38" max="44" width="10.6640625" hidden="1" customWidth="1"/>
    <col min="45" max="45" width="10.6640625" customWidth="1"/>
    <col min="46" max="46" width="11.6640625" hidden="1" customWidth="1"/>
    <col min="47" max="48" width="10.6640625" hidden="1" customWidth="1"/>
    <col min="49" max="49" width="12.5546875" hidden="1" customWidth="1"/>
    <col min="50" max="51" width="10.6640625" hidden="1" customWidth="1"/>
    <col min="52" max="54" width="10.6640625" customWidth="1"/>
    <col min="55" max="58" width="10.6640625" hidden="1" customWidth="1"/>
    <col min="59" max="59" width="9.33203125" bestFit="1" customWidth="1"/>
    <col min="60" max="60" width="10.33203125" customWidth="1"/>
    <col min="61" max="61" width="9.33203125" bestFit="1" customWidth="1"/>
    <col min="62" max="62" width="10.88671875" customWidth="1"/>
    <col min="63" max="63" width="10.88671875" hidden="1" customWidth="1"/>
    <col min="64" max="66" width="9.33203125" bestFit="1" customWidth="1"/>
    <col min="67" max="67" width="9.33203125" hidden="1" customWidth="1"/>
    <col min="69" max="69" width="9.6640625" bestFit="1" customWidth="1"/>
  </cols>
  <sheetData>
    <row r="1" spans="1:69">
      <c r="A1" s="1" t="s">
        <v>0</v>
      </c>
      <c r="B1" s="1"/>
      <c r="C1" s="1"/>
      <c r="D1" s="1"/>
      <c r="E1" s="1"/>
      <c r="F1" s="1"/>
    </row>
    <row r="2" spans="1:69">
      <c r="A2" s="1" t="s">
        <v>96</v>
      </c>
      <c r="B2" s="1"/>
      <c r="C2" s="1"/>
      <c r="D2" s="1"/>
      <c r="E2" s="1"/>
    </row>
    <row r="3" spans="1:69" hidden="1">
      <c r="A3" s="1" t="s">
        <v>97</v>
      </c>
      <c r="B3" s="1"/>
      <c r="C3" s="1"/>
      <c r="D3" s="1"/>
      <c r="E3" s="1"/>
      <c r="K3" t="s">
        <v>1</v>
      </c>
    </row>
    <row r="4" spans="1:69">
      <c r="K4" t="s">
        <v>98</v>
      </c>
    </row>
    <row r="6" spans="1:69">
      <c r="D6" t="s">
        <v>2</v>
      </c>
      <c r="F6" s="2">
        <v>34</v>
      </c>
      <c r="G6" t="s">
        <v>33</v>
      </c>
      <c r="J6" s="66"/>
      <c r="K6" s="66">
        <v>45524</v>
      </c>
      <c r="L6" s="3"/>
      <c r="AH6" s="2"/>
    </row>
    <row r="7" spans="1:69" s="3" customFormat="1" ht="15" customHeight="1">
      <c r="A7" s="102"/>
      <c r="B7" s="41" t="s">
        <v>3</v>
      </c>
      <c r="C7" s="100" t="s">
        <v>4</v>
      </c>
      <c r="D7" s="100" t="str">
        <f>[1]Цены!A1</f>
        <v>Хлеб пшеничный</v>
      </c>
      <c r="E7" s="100" t="str">
        <f>[1]Цены!B1</f>
        <v>Хлеб ржано-пшеничный</v>
      </c>
      <c r="F7" s="100" t="str">
        <f>[1]Цены!C1</f>
        <v>Сахар</v>
      </c>
      <c r="G7" s="100" t="str">
        <f>[1]Цены!D1</f>
        <v>Чай</v>
      </c>
      <c r="H7" s="100" t="str">
        <f>[1]Цены!E1</f>
        <v>Какао</v>
      </c>
      <c r="I7" s="100" t="str">
        <f>[1]Цены!F1</f>
        <v>Кофейный напиток</v>
      </c>
      <c r="J7" s="100" t="str">
        <f>[1]Цены!G1</f>
        <v>Молоко 2,5%</v>
      </c>
      <c r="K7" s="100" t="str">
        <f>[1]Цены!H1</f>
        <v>Масло сливочное</v>
      </c>
      <c r="L7" s="100" t="str">
        <f>[1]Цены!I1</f>
        <v>Сметана 15%</v>
      </c>
      <c r="M7" s="100" t="str">
        <f>[1]Цены!J1</f>
        <v>Молоко сухое</v>
      </c>
      <c r="N7" s="100" t="str">
        <f>[1]Цены!K1</f>
        <v>Снежок 2,5 %</v>
      </c>
      <c r="O7" s="100" t="str">
        <f>[1]Цены!L1</f>
        <v>Творог 5%</v>
      </c>
      <c r="P7" s="100" t="str">
        <f>[1]Цены!M1</f>
        <v>Молоко сгущенное</v>
      </c>
      <c r="Q7" s="100" t="str">
        <f>[1]Цены!N1</f>
        <v xml:space="preserve">Джем Сава </v>
      </c>
      <c r="R7" s="100" t="str">
        <f>[1]Цены!O1</f>
        <v>Сыр</v>
      </c>
      <c r="S7" s="100" t="str">
        <f>[1]Цены!P1</f>
        <v>Зеленый горошек</v>
      </c>
      <c r="T7" s="100" t="str">
        <f>[1]Цены!Q1</f>
        <v>Кукуруза консервирован.</v>
      </c>
      <c r="U7" s="100" t="str">
        <f>[1]Цены!R1</f>
        <v>Консервы рыбные</v>
      </c>
      <c r="V7" s="100" t="str">
        <f>[1]Цены!S1</f>
        <v>Огурцы консервирован.</v>
      </c>
      <c r="W7" s="100" t="str">
        <f>[1]Цены!T1</f>
        <v>Огурцы свежие</v>
      </c>
      <c r="X7" s="100" t="str">
        <f>[1]Цены!U1</f>
        <v>Яйцо</v>
      </c>
      <c r="Y7" s="100" t="str">
        <f>[1]Цены!V1</f>
        <v>Икра кабачковая</v>
      </c>
      <c r="Z7" s="100" t="str">
        <f>[1]Цены!W1</f>
        <v>Изюм</v>
      </c>
      <c r="AA7" s="100" t="str">
        <f>[1]Цены!X1</f>
        <v>Курага</v>
      </c>
      <c r="AB7" s="100" t="str">
        <f>[1]Цены!Y1</f>
        <v>Чернослив</v>
      </c>
      <c r="AC7" s="100" t="str">
        <f>[1]Цены!Z1</f>
        <v>Шиповник</v>
      </c>
      <c r="AD7" s="100" t="str">
        <f>[1]Цены!AA1</f>
        <v>Сухофрукты</v>
      </c>
      <c r="AE7" s="100" t="str">
        <f>[1]Цены!AB1</f>
        <v>Ягода свежемороженная</v>
      </c>
      <c r="AF7" s="100" t="str">
        <f>[1]Цены!AC1</f>
        <v>Лимон</v>
      </c>
      <c r="AG7" s="100" t="str">
        <f>[1]Цены!AD1</f>
        <v>Кисель</v>
      </c>
      <c r="AH7" s="100" t="str">
        <f>[1]Цены!AE1</f>
        <v xml:space="preserve">Сок </v>
      </c>
      <c r="AI7" s="100" t="str">
        <f>[1]Цены!AF1</f>
        <v>Макаронные изделия</v>
      </c>
      <c r="AJ7" s="100" t="str">
        <f>[1]Цены!AG1</f>
        <v>Мука</v>
      </c>
      <c r="AK7" s="100" t="str">
        <f>[1]Цены!AH1</f>
        <v>Дрожжи</v>
      </c>
      <c r="AL7" s="100" t="str">
        <f>[1]Цены!AI1</f>
        <v>Печенье</v>
      </c>
      <c r="AM7" s="100" t="str">
        <f>[1]Цены!AJ1</f>
        <v>Пряники</v>
      </c>
      <c r="AN7" s="100" t="str">
        <f>[1]Цены!AK1</f>
        <v>Вафли</v>
      </c>
      <c r="AO7" s="100" t="str">
        <f>[1]Цены!AL1</f>
        <v>Конфеты</v>
      </c>
      <c r="AP7" s="100" t="str">
        <f>[1]Цены!AM1</f>
        <v>Повидло Сава</v>
      </c>
      <c r="AQ7" s="100" t="str">
        <f>[1]Цены!AN1</f>
        <v>Крупа геркулес</v>
      </c>
      <c r="AR7" s="100" t="str">
        <f>[1]Цены!AO1</f>
        <v>Крупа горох</v>
      </c>
      <c r="AS7" s="100" t="str">
        <f>[1]Цены!AP1</f>
        <v>Крупа гречневая</v>
      </c>
      <c r="AT7" s="100" t="str">
        <f>[1]Цены!AQ1</f>
        <v>Крупа кукурузная</v>
      </c>
      <c r="AU7" s="100" t="str">
        <f>[1]Цены!AR1</f>
        <v>Крупа манная</v>
      </c>
      <c r="AV7" s="100" t="str">
        <f>[1]Цены!AS1</f>
        <v>Крупа перловая</v>
      </c>
      <c r="AW7" s="100" t="str">
        <f>[1]Цены!AT1</f>
        <v>Крупа пшеничная</v>
      </c>
      <c r="AX7" s="100" t="str">
        <f>[1]Цены!AU1</f>
        <v>Крупа пшено</v>
      </c>
      <c r="AY7" s="100" t="str">
        <f>[1]Цены!AV1</f>
        <v>Крупа ячневая</v>
      </c>
      <c r="AZ7" s="100" t="str">
        <f>[1]Цены!AW1</f>
        <v>Рис</v>
      </c>
      <c r="BA7" s="100" t="str">
        <f>[1]Цены!AX1</f>
        <v>Цыпленок бройлер</v>
      </c>
      <c r="BB7" s="100" t="str">
        <f>[1]Цены!AY1</f>
        <v>Филе куриное</v>
      </c>
      <c r="BC7" s="100" t="str">
        <f>[1]Цены!AZ1</f>
        <v>Фарш говяжий</v>
      </c>
      <c r="BD7" s="100" t="str">
        <f>[1]Цены!BA1</f>
        <v>Печень куриная</v>
      </c>
      <c r="BE7" s="100" t="str">
        <f>[1]Цены!BB1</f>
        <v>Филе минтая</v>
      </c>
      <c r="BF7" s="100" t="str">
        <f>[1]Цены!BC1</f>
        <v>Филе сельди слабосол.</v>
      </c>
      <c r="BG7" s="100" t="str">
        <f>[1]Цены!BD1</f>
        <v>Картофель</v>
      </c>
      <c r="BH7" s="100" t="str">
        <f>[1]Цены!BE1</f>
        <v>Морковь</v>
      </c>
      <c r="BI7" s="100" t="str">
        <f>[1]Цены!BF1</f>
        <v>Лук</v>
      </c>
      <c r="BJ7" s="100" t="str">
        <f>[1]Цены!BG1</f>
        <v>Капуста</v>
      </c>
      <c r="BK7" s="100" t="str">
        <f>[1]Цены!BH1</f>
        <v>Свекла</v>
      </c>
      <c r="BL7" s="100" t="str">
        <f>[1]Цены!BI1</f>
        <v>Томатная паста</v>
      </c>
      <c r="BM7" s="100" t="str">
        <f>[1]Цены!BJ1</f>
        <v>Масло растительное</v>
      </c>
      <c r="BN7" s="100" t="str">
        <f>[1]Цены!BK1</f>
        <v>Соль</v>
      </c>
      <c r="BO7" s="91" t="s">
        <v>63</v>
      </c>
      <c r="BP7" s="104" t="s">
        <v>5</v>
      </c>
      <c r="BQ7" s="104" t="s">
        <v>6</v>
      </c>
    </row>
    <row r="8" spans="1:69" s="3" customFormat="1" ht="36" customHeight="1">
      <c r="A8" s="103"/>
      <c r="B8" s="5" t="s">
        <v>7</v>
      </c>
      <c r="C8" s="101"/>
      <c r="D8" s="101"/>
      <c r="E8" s="101"/>
      <c r="F8" s="101"/>
      <c r="G8" s="101"/>
      <c r="H8" s="101"/>
      <c r="I8" s="101"/>
      <c r="J8" s="101"/>
      <c r="K8" s="101"/>
      <c r="L8" s="101"/>
      <c r="M8" s="101"/>
      <c r="N8" s="101"/>
      <c r="O8" s="101"/>
      <c r="P8" s="101"/>
      <c r="Q8" s="101"/>
      <c r="R8" s="101"/>
      <c r="S8" s="101"/>
      <c r="T8" s="101"/>
      <c r="U8" s="101"/>
      <c r="V8" s="101"/>
      <c r="W8" s="101"/>
      <c r="X8" s="101"/>
      <c r="Y8" s="101"/>
      <c r="Z8" s="101"/>
      <c r="AA8" s="101"/>
      <c r="AB8" s="101"/>
      <c r="AC8" s="101"/>
      <c r="AD8" s="101"/>
      <c r="AE8" s="101"/>
      <c r="AF8" s="101"/>
      <c r="AG8" s="101"/>
      <c r="AH8" s="101"/>
      <c r="AI8" s="101"/>
      <c r="AJ8" s="101"/>
      <c r="AK8" s="101"/>
      <c r="AL8" s="101"/>
      <c r="AM8" s="101"/>
      <c r="AN8" s="101"/>
      <c r="AO8" s="101"/>
      <c r="AP8" s="101"/>
      <c r="AQ8" s="101"/>
      <c r="AR8" s="101"/>
      <c r="AS8" s="101"/>
      <c r="AT8" s="101"/>
      <c r="AU8" s="101"/>
      <c r="AV8" s="101"/>
      <c r="AW8" s="101"/>
      <c r="AX8" s="101"/>
      <c r="AY8" s="101"/>
      <c r="AZ8" s="101"/>
      <c r="BA8" s="101"/>
      <c r="BB8" s="101"/>
      <c r="BC8" s="101"/>
      <c r="BD8" s="101"/>
      <c r="BE8" s="101"/>
      <c r="BF8" s="101"/>
      <c r="BG8" s="101"/>
      <c r="BH8" s="101"/>
      <c r="BI8" s="101"/>
      <c r="BJ8" s="101"/>
      <c r="BK8" s="101"/>
      <c r="BL8" s="101"/>
      <c r="BM8" s="101"/>
      <c r="BN8" s="101"/>
      <c r="BO8" s="92"/>
      <c r="BP8" s="105"/>
      <c r="BQ8" s="105"/>
    </row>
    <row r="9" spans="1:69" ht="15" customHeight="1">
      <c r="A9" s="106" t="s">
        <v>8</v>
      </c>
      <c r="B9" s="6" t="s">
        <v>9</v>
      </c>
      <c r="C9" s="84">
        <f>$F$6</f>
        <v>34</v>
      </c>
      <c r="D9" s="6"/>
      <c r="E9" s="6"/>
      <c r="F9" s="6">
        <v>4.0000000000000001E-3</v>
      </c>
      <c r="G9" s="6"/>
      <c r="H9" s="6"/>
      <c r="I9" s="6"/>
      <c r="J9" s="160">
        <v>0.12787999999999999</v>
      </c>
      <c r="K9" s="6">
        <v>3.0000000000000001E-3</v>
      </c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>
        <v>0.02</v>
      </c>
      <c r="BA9" s="6"/>
      <c r="BB9" s="6"/>
      <c r="BC9" s="6"/>
      <c r="BD9" s="6"/>
      <c r="BE9" s="6"/>
      <c r="BF9" s="6"/>
      <c r="BG9" s="6"/>
      <c r="BH9" s="6"/>
      <c r="BI9" s="6"/>
      <c r="BJ9" s="7"/>
      <c r="BK9" s="7"/>
      <c r="BL9" s="6"/>
      <c r="BM9" s="6"/>
      <c r="BN9" s="6">
        <v>5.0000000000000001E-4</v>
      </c>
      <c r="BO9" s="6"/>
    </row>
    <row r="10" spans="1:69" ht="15" customHeight="1">
      <c r="A10" s="93"/>
      <c r="B10" s="8" t="s">
        <v>34</v>
      </c>
      <c r="C10" s="85"/>
      <c r="D10" s="160">
        <v>3.329E-2</v>
      </c>
      <c r="E10" s="160"/>
      <c r="F10" s="6"/>
      <c r="G10" s="6"/>
      <c r="H10" s="6"/>
      <c r="I10" s="6"/>
      <c r="J10" s="6"/>
      <c r="K10" s="6">
        <v>5.0000000000000001E-3</v>
      </c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6"/>
      <c r="BB10" s="6"/>
      <c r="BC10" s="6"/>
      <c r="BD10" s="6"/>
      <c r="BE10" s="6"/>
      <c r="BF10" s="6"/>
      <c r="BG10" s="6"/>
      <c r="BH10" s="6"/>
      <c r="BI10" s="6"/>
      <c r="BJ10" s="7"/>
      <c r="BK10" s="7"/>
      <c r="BL10" s="6"/>
      <c r="BM10" s="6"/>
      <c r="BN10" s="6"/>
      <c r="BO10" s="6"/>
    </row>
    <row r="11" spans="1:69" ht="15" customHeight="1">
      <c r="A11" s="93"/>
      <c r="B11" s="6" t="s">
        <v>10</v>
      </c>
      <c r="C11" s="85"/>
      <c r="D11" s="160"/>
      <c r="E11" s="160"/>
      <c r="F11" s="6">
        <v>0.01</v>
      </c>
      <c r="G11" s="6"/>
      <c r="H11" s="6"/>
      <c r="I11" s="6">
        <v>2.3999999999999998E-3</v>
      </c>
      <c r="J11" s="160">
        <v>7.4999999999999997E-2</v>
      </c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6"/>
      <c r="BB11" s="6"/>
      <c r="BC11" s="6"/>
      <c r="BD11" s="6"/>
      <c r="BE11" s="6"/>
      <c r="BF11" s="6"/>
      <c r="BG11" s="6"/>
      <c r="BH11" s="6"/>
      <c r="BI11" s="6"/>
      <c r="BJ11" s="7"/>
      <c r="BK11" s="7"/>
      <c r="BL11" s="6"/>
      <c r="BM11" s="6"/>
      <c r="BN11" s="6"/>
      <c r="BO11" s="6"/>
    </row>
    <row r="12" spans="1:69" ht="15" customHeight="1">
      <c r="A12" s="93"/>
      <c r="B12" s="6"/>
      <c r="C12" s="85"/>
      <c r="D12" s="160"/>
      <c r="E12" s="160"/>
      <c r="F12" s="6"/>
      <c r="G12" s="6"/>
      <c r="H12" s="6"/>
      <c r="I12" s="6"/>
      <c r="J12" s="160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6"/>
      <c r="BB12" s="6"/>
      <c r="BC12" s="6"/>
      <c r="BD12" s="6"/>
      <c r="BE12" s="6"/>
      <c r="BF12" s="6"/>
      <c r="BG12" s="6"/>
      <c r="BH12" s="6"/>
      <c r="BI12" s="6"/>
      <c r="BJ12" s="7"/>
      <c r="BK12" s="7"/>
      <c r="BL12" s="6"/>
      <c r="BM12" s="6"/>
      <c r="BN12" s="6"/>
      <c r="BO12" s="6"/>
    </row>
    <row r="13" spans="1:69" ht="15" customHeight="1">
      <c r="A13" s="94"/>
      <c r="B13" s="6"/>
      <c r="C13" s="86"/>
      <c r="D13" s="160"/>
      <c r="E13" s="160"/>
      <c r="F13" s="6"/>
      <c r="G13" s="6"/>
      <c r="H13" s="6"/>
      <c r="I13" s="6"/>
      <c r="J13" s="160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6"/>
      <c r="BB13" s="6"/>
      <c r="BC13" s="6"/>
      <c r="BD13" s="6"/>
      <c r="BE13" s="6"/>
      <c r="BF13" s="6"/>
      <c r="BG13" s="6"/>
      <c r="BH13" s="6"/>
      <c r="BI13" s="6"/>
      <c r="BJ13" s="7"/>
      <c r="BK13" s="7"/>
      <c r="BL13" s="6"/>
      <c r="BM13" s="6"/>
      <c r="BN13" s="6"/>
      <c r="BO13" s="6"/>
    </row>
    <row r="14" spans="1:69" ht="15" customHeight="1">
      <c r="A14" s="93" t="s">
        <v>11</v>
      </c>
      <c r="B14" s="9" t="s">
        <v>12</v>
      </c>
      <c r="C14" s="85">
        <f>F6</f>
        <v>34</v>
      </c>
      <c r="D14" s="160"/>
      <c r="E14" s="160"/>
      <c r="F14" s="6"/>
      <c r="G14" s="6"/>
      <c r="H14" s="6"/>
      <c r="I14" s="6"/>
      <c r="J14" s="160"/>
      <c r="K14" s="6">
        <v>3.0000000000000001E-3</v>
      </c>
      <c r="L14" s="6">
        <v>7.0000000000000001E-3</v>
      </c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6">
        <v>0.03</v>
      </c>
      <c r="BB14" s="6"/>
      <c r="BC14" s="6"/>
      <c r="BD14" s="6"/>
      <c r="BE14" s="6"/>
      <c r="BF14" s="6"/>
      <c r="BG14" s="6">
        <v>5.6000000000000001E-2</v>
      </c>
      <c r="BH14" s="6">
        <v>1.7000000000000001E-2</v>
      </c>
      <c r="BI14" s="6">
        <v>1.2E-2</v>
      </c>
      <c r="BJ14" s="7">
        <v>0.05</v>
      </c>
      <c r="BK14" s="7"/>
      <c r="BL14" s="6">
        <v>3.0000000000000001E-3</v>
      </c>
      <c r="BM14" s="6">
        <v>2E-3</v>
      </c>
      <c r="BN14" s="6">
        <v>2E-3</v>
      </c>
      <c r="BO14" s="6"/>
    </row>
    <row r="15" spans="1:69" ht="15" customHeight="1">
      <c r="A15" s="93"/>
      <c r="B15" s="6" t="s">
        <v>13</v>
      </c>
      <c r="C15" s="85"/>
      <c r="D15" s="160"/>
      <c r="E15" s="160"/>
      <c r="F15" s="6"/>
      <c r="G15" s="6"/>
      <c r="H15" s="6"/>
      <c r="I15" s="6"/>
      <c r="J15" s="160"/>
      <c r="K15" s="6"/>
      <c r="L15" s="6">
        <v>3.0000000000000001E-3</v>
      </c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>
        <v>8.9999999999999998E-4</v>
      </c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6"/>
      <c r="BB15" s="6">
        <v>0.04</v>
      </c>
      <c r="BC15" s="6"/>
      <c r="BD15" s="6"/>
      <c r="BE15" s="6"/>
      <c r="BF15" s="6"/>
      <c r="BG15" s="6"/>
      <c r="BH15" s="6">
        <v>8.0000000000000002E-3</v>
      </c>
      <c r="BI15" s="6">
        <v>5.0000000000000001E-3</v>
      </c>
      <c r="BJ15" s="7"/>
      <c r="BK15" s="7"/>
      <c r="BL15" s="6">
        <v>5.0000000000000001E-3</v>
      </c>
      <c r="BM15" s="6">
        <v>2E-3</v>
      </c>
      <c r="BN15" s="6">
        <v>2E-3</v>
      </c>
      <c r="BO15" s="6"/>
    </row>
    <row r="16" spans="1:69" ht="15" customHeight="1">
      <c r="A16" s="93"/>
      <c r="B16" s="6" t="s">
        <v>14</v>
      </c>
      <c r="C16" s="85"/>
      <c r="D16" s="160"/>
      <c r="E16" s="160"/>
      <c r="F16" s="6"/>
      <c r="G16" s="6"/>
      <c r="H16" s="6"/>
      <c r="I16" s="6"/>
      <c r="J16" s="160"/>
      <c r="K16" s="6">
        <v>5.0000000000000001E-3</v>
      </c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7"/>
      <c r="AL16" s="7"/>
      <c r="AM16" s="7"/>
      <c r="AN16" s="7"/>
      <c r="AO16" s="7"/>
      <c r="AP16" s="7"/>
      <c r="AQ16" s="7"/>
      <c r="AR16" s="7"/>
      <c r="AS16" s="7">
        <v>3.5000000000000003E-2</v>
      </c>
      <c r="AT16" s="7"/>
      <c r="AU16" s="7"/>
      <c r="AV16" s="7"/>
      <c r="AW16" s="7"/>
      <c r="AX16" s="7"/>
      <c r="AY16" s="7"/>
      <c r="AZ16" s="7"/>
      <c r="BA16" s="6"/>
      <c r="BB16" s="6"/>
      <c r="BC16" s="6"/>
      <c r="BD16" s="6"/>
      <c r="BE16" s="6"/>
      <c r="BF16" s="6"/>
      <c r="BG16" s="6"/>
      <c r="BH16" s="6"/>
      <c r="BI16" s="6"/>
      <c r="BJ16" s="7"/>
      <c r="BK16" s="7"/>
      <c r="BL16" s="6"/>
      <c r="BM16" s="6"/>
      <c r="BN16" s="6">
        <v>1E-3</v>
      </c>
      <c r="BO16" s="6"/>
    </row>
    <row r="17" spans="1:68" ht="15" customHeight="1">
      <c r="A17" s="93"/>
      <c r="B17" s="11" t="s">
        <v>15</v>
      </c>
      <c r="C17" s="85"/>
      <c r="D17" s="160">
        <v>3.1E-2</v>
      </c>
      <c r="E17" s="160"/>
      <c r="F17" s="6"/>
      <c r="G17" s="6"/>
      <c r="H17" s="6"/>
      <c r="I17" s="6"/>
      <c r="J17" s="160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6"/>
      <c r="BB17" s="6"/>
      <c r="BC17" s="6"/>
      <c r="BD17" s="6"/>
      <c r="BE17" s="6"/>
      <c r="BF17" s="6"/>
      <c r="BG17" s="6"/>
      <c r="BH17" s="6"/>
      <c r="BI17" s="6"/>
      <c r="BJ17" s="7"/>
      <c r="BK17" s="7"/>
      <c r="BL17" s="6"/>
      <c r="BM17" s="6"/>
      <c r="BN17" s="6"/>
      <c r="BO17" s="6"/>
    </row>
    <row r="18" spans="1:68">
      <c r="A18" s="93"/>
      <c r="B18" s="11" t="s">
        <v>16</v>
      </c>
      <c r="C18" s="85"/>
      <c r="D18" s="160"/>
      <c r="E18" s="160">
        <v>3.8519999999999999E-2</v>
      </c>
      <c r="F18" s="6"/>
      <c r="G18" s="6"/>
      <c r="H18" s="6"/>
      <c r="I18" s="6"/>
      <c r="J18" s="160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6"/>
      <c r="BB18" s="6"/>
      <c r="BC18" s="6"/>
      <c r="BD18" s="6"/>
      <c r="BE18" s="6"/>
      <c r="BF18" s="6"/>
      <c r="BG18" s="6"/>
      <c r="BH18" s="6"/>
      <c r="BI18" s="6"/>
      <c r="BJ18" s="7"/>
      <c r="BK18" s="7"/>
      <c r="BL18" s="6"/>
      <c r="BM18" s="6"/>
      <c r="BN18" s="6"/>
      <c r="BO18" s="6"/>
    </row>
    <row r="19" spans="1:68">
      <c r="A19" s="93"/>
      <c r="B19" s="11" t="s">
        <v>17</v>
      </c>
      <c r="C19" s="85"/>
      <c r="D19" s="160"/>
      <c r="E19" s="160"/>
      <c r="F19" s="6"/>
      <c r="G19" s="6"/>
      <c r="H19" s="6"/>
      <c r="I19" s="6"/>
      <c r="J19" s="160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160">
        <v>0.17573</v>
      </c>
      <c r="AI19" s="6"/>
      <c r="AJ19" s="6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6"/>
      <c r="BB19" s="6"/>
      <c r="BC19" s="6"/>
      <c r="BD19" s="6"/>
      <c r="BE19" s="6"/>
      <c r="BF19" s="6"/>
      <c r="BG19" s="6"/>
      <c r="BH19" s="6"/>
      <c r="BI19" s="6"/>
      <c r="BJ19" s="7"/>
      <c r="BK19" s="7"/>
      <c r="BL19" s="6"/>
      <c r="BM19" s="6"/>
      <c r="BN19" s="6"/>
      <c r="BO19" s="6"/>
    </row>
    <row r="20" spans="1:68" ht="17.25" customHeight="1">
      <c r="A20" s="94"/>
      <c r="B20" s="11"/>
      <c r="C20" s="86"/>
      <c r="D20" s="160"/>
      <c r="E20" s="160"/>
      <c r="F20" s="6"/>
      <c r="G20" s="6"/>
      <c r="H20" s="6"/>
      <c r="I20" s="6"/>
      <c r="J20" s="160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6"/>
      <c r="BB20" s="6"/>
      <c r="BC20" s="6"/>
      <c r="BD20" s="6"/>
      <c r="BE20" s="6"/>
      <c r="BF20" s="6"/>
      <c r="BG20" s="6"/>
      <c r="BH20" s="6"/>
      <c r="BI20" s="6"/>
      <c r="BJ20" s="7"/>
      <c r="BK20" s="7"/>
      <c r="BL20" s="6"/>
      <c r="BM20" s="6"/>
      <c r="BN20" s="6"/>
      <c r="BO20" s="6"/>
    </row>
    <row r="21" spans="1:68" s="16" customFormat="1" ht="17.25" customHeight="1">
      <c r="A21" s="107" t="s">
        <v>18</v>
      </c>
      <c r="B21" s="6" t="s">
        <v>19</v>
      </c>
      <c r="C21" s="96">
        <f>$F$6</f>
        <v>34</v>
      </c>
      <c r="D21" s="161"/>
      <c r="E21" s="161"/>
      <c r="F21" s="11">
        <v>8.9999999999999993E-3</v>
      </c>
      <c r="G21" s="11"/>
      <c r="H21" s="11"/>
      <c r="I21" s="11"/>
      <c r="J21" s="160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13"/>
      <c r="Y21" s="13"/>
      <c r="Z21" s="6"/>
      <c r="AA21" s="6"/>
      <c r="AB21" s="6"/>
      <c r="AC21" s="6">
        <v>1.2999999999999999E-2</v>
      </c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1"/>
      <c r="BB21" s="11"/>
      <c r="BC21" s="11"/>
      <c r="BD21" s="11"/>
      <c r="BE21" s="11"/>
      <c r="BF21" s="11"/>
      <c r="BG21" s="11"/>
      <c r="BH21" s="11"/>
      <c r="BI21" s="11"/>
      <c r="BJ21" s="14"/>
      <c r="BK21" s="14"/>
      <c r="BL21" s="11"/>
      <c r="BM21" s="11"/>
      <c r="BN21" s="11"/>
      <c r="BO21" s="11"/>
    </row>
    <row r="22" spans="1:68" s="16" customFormat="1" ht="15" customHeight="1">
      <c r="A22" s="108"/>
      <c r="B22" s="6" t="s">
        <v>20</v>
      </c>
      <c r="C22" s="97"/>
      <c r="D22" s="161"/>
      <c r="E22" s="161"/>
      <c r="F22" s="11">
        <v>8.0000000000000002E-3</v>
      </c>
      <c r="G22" s="11"/>
      <c r="H22" s="11"/>
      <c r="I22" s="11"/>
      <c r="J22" s="161">
        <v>1.7999999999999999E-2</v>
      </c>
      <c r="K22" s="11">
        <v>1.0999999999999999E-2</v>
      </c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7"/>
      <c r="W22" s="17"/>
      <c r="X22" s="17">
        <v>0.1</v>
      </c>
      <c r="Y22" s="17"/>
      <c r="Z22" s="17"/>
      <c r="AA22" s="17"/>
      <c r="AB22" s="17"/>
      <c r="AC22" s="17"/>
      <c r="AD22" s="11"/>
      <c r="AE22" s="11"/>
      <c r="AF22" s="11"/>
      <c r="AG22" s="11"/>
      <c r="AH22" s="11"/>
      <c r="AI22" s="11"/>
      <c r="AJ22" s="11">
        <v>4.8000000000000001E-2</v>
      </c>
      <c r="AK22" s="11">
        <v>1.882E-3</v>
      </c>
      <c r="AL22" s="11"/>
      <c r="AM22" s="11"/>
      <c r="AN22" s="11"/>
      <c r="AO22" s="11"/>
      <c r="AP22" s="11"/>
      <c r="AQ22" s="11"/>
      <c r="AR22" s="14"/>
      <c r="AS22" s="14"/>
      <c r="AT22" s="14"/>
      <c r="AU22" s="14"/>
      <c r="AV22" s="14"/>
      <c r="AW22" s="14"/>
      <c r="AX22" s="14"/>
      <c r="AY22" s="14"/>
      <c r="AZ22" s="14"/>
      <c r="BA22" s="11"/>
      <c r="BB22" s="11"/>
      <c r="BC22" s="11"/>
      <c r="BD22" s="11"/>
      <c r="BE22" s="11"/>
      <c r="BF22" s="11"/>
      <c r="BG22" s="11"/>
      <c r="BH22" s="11"/>
      <c r="BI22" s="11"/>
      <c r="BJ22" s="11"/>
      <c r="BK22" s="11"/>
      <c r="BL22" s="11"/>
      <c r="BM22" s="11"/>
      <c r="BN22" s="11">
        <v>2.0000000000000001E-4</v>
      </c>
      <c r="BO22" s="11"/>
      <c r="BP22" s="18"/>
    </row>
    <row r="23" spans="1:68" s="16" customFormat="1">
      <c r="A23" s="108"/>
      <c r="B23" s="11"/>
      <c r="C23" s="97"/>
      <c r="D23" s="161"/>
      <c r="E23" s="16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4"/>
      <c r="AL23" s="14"/>
      <c r="AM23" s="14"/>
      <c r="AN23" s="14"/>
      <c r="AO23" s="14"/>
      <c r="AP23" s="14"/>
      <c r="AQ23" s="14"/>
      <c r="AR23" s="14"/>
      <c r="AS23" s="14"/>
      <c r="AT23" s="14"/>
      <c r="AU23" s="14"/>
      <c r="AV23" s="14"/>
      <c r="AW23" s="14"/>
      <c r="AX23" s="14"/>
      <c r="AY23" s="14"/>
      <c r="AZ23" s="14"/>
      <c r="BA23" s="11"/>
      <c r="BB23" s="11"/>
      <c r="BC23" s="11"/>
      <c r="BD23" s="11"/>
      <c r="BE23" s="11"/>
      <c r="BF23" s="11"/>
      <c r="BG23" s="11"/>
      <c r="BH23" s="11"/>
      <c r="BI23" s="11"/>
      <c r="BJ23" s="14"/>
      <c r="BK23" s="14"/>
      <c r="BL23" s="11"/>
      <c r="BM23" s="11"/>
      <c r="BN23" s="11"/>
      <c r="BO23" s="11"/>
    </row>
    <row r="24" spans="1:68" s="16" customFormat="1">
      <c r="A24" s="108"/>
      <c r="B24" s="11"/>
      <c r="C24" s="97"/>
      <c r="D24" s="161"/>
      <c r="E24" s="161"/>
      <c r="F24" s="11"/>
      <c r="G24" s="11"/>
      <c r="H24" s="11"/>
      <c r="I24" s="11"/>
      <c r="J24" s="11"/>
      <c r="K24" s="11"/>
      <c r="L24" s="11"/>
      <c r="M24" s="42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1"/>
      <c r="BB24" s="11"/>
      <c r="BC24" s="11"/>
      <c r="BD24" s="11"/>
      <c r="BE24" s="11"/>
      <c r="BF24" s="11"/>
      <c r="BG24" s="11"/>
      <c r="BH24" s="11"/>
      <c r="BI24" s="11"/>
      <c r="BJ24" s="14"/>
      <c r="BK24" s="14"/>
      <c r="BL24" s="11"/>
      <c r="BM24" s="11"/>
      <c r="BN24" s="11"/>
      <c r="BO24" s="11"/>
    </row>
    <row r="25" spans="1:68" s="16" customFormat="1">
      <c r="A25" s="109"/>
      <c r="B25" s="11"/>
      <c r="C25" s="98"/>
      <c r="D25" s="161"/>
      <c r="E25" s="161"/>
      <c r="F25" s="11"/>
      <c r="G25" s="11"/>
      <c r="H25" s="11"/>
      <c r="I25" s="11"/>
      <c r="J25" s="11"/>
      <c r="K25" s="11"/>
      <c r="L25" s="11"/>
      <c r="M25" s="42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4"/>
      <c r="BA25" s="11"/>
      <c r="BB25" s="11"/>
      <c r="BC25" s="11"/>
      <c r="BD25" s="11"/>
      <c r="BE25" s="11"/>
      <c r="BF25" s="11"/>
      <c r="BG25" s="11"/>
      <c r="BH25" s="11"/>
      <c r="BI25" s="11"/>
      <c r="BJ25" s="14"/>
      <c r="BK25" s="14"/>
      <c r="BL25" s="11"/>
      <c r="BM25" s="11"/>
      <c r="BN25" s="11"/>
      <c r="BO25" s="11"/>
    </row>
    <row r="26" spans="1:68" s="16" customFormat="1" ht="16.5" customHeight="1">
      <c r="A26" s="106" t="s">
        <v>21</v>
      </c>
      <c r="B26" s="20" t="s">
        <v>22</v>
      </c>
      <c r="C26" s="84">
        <f>$F$6</f>
        <v>34</v>
      </c>
      <c r="D26" s="161"/>
      <c r="E26" s="161"/>
      <c r="F26" s="11">
        <v>2E-3</v>
      </c>
      <c r="G26" s="11"/>
      <c r="H26" s="11"/>
      <c r="I26" s="11"/>
      <c r="J26" s="11">
        <v>0.15</v>
      </c>
      <c r="K26" s="11">
        <v>1E-3</v>
      </c>
      <c r="L26" s="10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7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>
        <v>1.6E-2</v>
      </c>
      <c r="AJ26" s="11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1"/>
      <c r="BB26" s="11"/>
      <c r="BC26" s="11"/>
      <c r="BD26" s="11"/>
      <c r="BE26" s="11"/>
      <c r="BF26" s="11"/>
      <c r="BG26" s="11"/>
      <c r="BH26" s="11"/>
      <c r="BI26" s="11"/>
      <c r="BJ26" s="14"/>
      <c r="BK26" s="14"/>
      <c r="BL26" s="11"/>
      <c r="BM26" s="11"/>
      <c r="BN26" s="11"/>
      <c r="BO26" s="11"/>
    </row>
    <row r="27" spans="1:68">
      <c r="A27" s="93"/>
      <c r="B27" t="s">
        <v>15</v>
      </c>
      <c r="C27" s="85"/>
      <c r="D27" s="160">
        <v>2.1000000000000001E-2</v>
      </c>
      <c r="E27" s="160"/>
      <c r="F27" s="6"/>
      <c r="G27" s="6"/>
      <c r="H27" s="6"/>
      <c r="I27" s="6"/>
      <c r="J27" s="6"/>
      <c r="K27" s="6"/>
      <c r="L27" s="6"/>
      <c r="M27" s="43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6"/>
      <c r="BB27" s="6"/>
      <c r="BC27" s="6"/>
      <c r="BD27" s="6"/>
      <c r="BE27" s="6"/>
      <c r="BF27" s="6"/>
      <c r="BG27" s="6"/>
      <c r="BH27" s="6"/>
      <c r="BI27" s="6"/>
      <c r="BJ27" s="7"/>
      <c r="BK27" s="7"/>
      <c r="BL27" s="6"/>
      <c r="BM27" s="6"/>
      <c r="BN27" s="6"/>
      <c r="BO27" s="6"/>
    </row>
    <row r="28" spans="1:68">
      <c r="A28" s="93"/>
      <c r="B28" s="11" t="s">
        <v>23</v>
      </c>
      <c r="C28" s="85"/>
      <c r="D28" s="160"/>
      <c r="E28" s="160"/>
      <c r="F28" s="6">
        <v>0.01</v>
      </c>
      <c r="G28" s="6">
        <v>4.0000000000000002E-4</v>
      </c>
      <c r="H28" s="6"/>
      <c r="I28" s="11"/>
      <c r="J28" s="6"/>
      <c r="K28" s="6"/>
      <c r="L28" s="6"/>
      <c r="M28" s="43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6"/>
      <c r="BB28" s="6"/>
      <c r="BC28" s="6"/>
      <c r="BD28" s="6"/>
      <c r="BE28" s="6"/>
      <c r="BF28" s="6"/>
      <c r="BG28" s="6"/>
      <c r="BH28" s="6"/>
      <c r="BI28" s="6"/>
      <c r="BJ28" s="7"/>
      <c r="BK28" s="7"/>
      <c r="BL28" s="6"/>
      <c r="BM28" s="6"/>
      <c r="BN28" s="6"/>
      <c r="BO28" s="6"/>
    </row>
    <row r="29" spans="1:68">
      <c r="A29" s="93"/>
      <c r="B29" s="10"/>
      <c r="C29" s="85"/>
      <c r="D29" s="160"/>
      <c r="E29" s="160"/>
      <c r="F29" s="6"/>
      <c r="G29" s="6"/>
      <c r="H29" s="6"/>
      <c r="I29" s="6"/>
      <c r="J29" s="6"/>
      <c r="K29" s="6"/>
      <c r="L29" s="6"/>
      <c r="M29" s="43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6"/>
      <c r="BB29" s="6"/>
      <c r="BC29" s="6"/>
      <c r="BD29" s="6"/>
      <c r="BE29" s="6"/>
      <c r="BF29" s="6"/>
      <c r="BG29" s="6"/>
      <c r="BH29" s="6"/>
      <c r="BI29" s="6"/>
      <c r="BJ29" s="7"/>
      <c r="BK29" s="7"/>
      <c r="BL29" s="6"/>
      <c r="BM29" s="6"/>
      <c r="BN29" s="6"/>
      <c r="BO29" s="6"/>
    </row>
    <row r="30" spans="1:68">
      <c r="A30" s="94"/>
      <c r="B30" s="6"/>
      <c r="C30" s="8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6"/>
      <c r="BB30" s="6"/>
      <c r="BC30" s="6"/>
      <c r="BD30" s="6"/>
      <c r="BE30" s="6"/>
      <c r="BF30" s="6"/>
      <c r="BG30" s="6"/>
      <c r="BH30" s="6"/>
      <c r="BI30" s="6"/>
      <c r="BJ30" s="7"/>
      <c r="BK30" s="7"/>
      <c r="BL30" s="6"/>
      <c r="BM30" s="6"/>
      <c r="BN30" s="6"/>
      <c r="BO30" s="6"/>
    </row>
    <row r="31" spans="1:68" ht="17.399999999999999">
      <c r="A31" s="44"/>
      <c r="B31" s="45" t="s">
        <v>24</v>
      </c>
      <c r="C31" s="46"/>
      <c r="D31" s="47">
        <f t="shared" ref="D31:BN31" si="0">SUM(D9:D30)</f>
        <v>8.5290000000000005E-2</v>
      </c>
      <c r="E31" s="47">
        <f t="shared" si="0"/>
        <v>3.8519999999999999E-2</v>
      </c>
      <c r="F31" s="47">
        <f t="shared" si="0"/>
        <v>4.3000000000000003E-2</v>
      </c>
      <c r="G31" s="47">
        <f t="shared" si="0"/>
        <v>4.0000000000000002E-4</v>
      </c>
      <c r="H31" s="47">
        <f t="shared" si="0"/>
        <v>0</v>
      </c>
      <c r="I31" s="47">
        <f t="shared" si="0"/>
        <v>2.3999999999999998E-3</v>
      </c>
      <c r="J31" s="47">
        <f t="shared" si="0"/>
        <v>0.37087999999999999</v>
      </c>
      <c r="K31" s="47">
        <f t="shared" si="0"/>
        <v>2.8000000000000001E-2</v>
      </c>
      <c r="L31" s="47">
        <f t="shared" si="0"/>
        <v>0.01</v>
      </c>
      <c r="M31" s="47">
        <f t="shared" si="0"/>
        <v>0</v>
      </c>
      <c r="N31" s="47">
        <f t="shared" si="0"/>
        <v>0</v>
      </c>
      <c r="O31" s="47">
        <f t="shared" si="0"/>
        <v>0</v>
      </c>
      <c r="P31" s="47">
        <f t="shared" si="0"/>
        <v>0</v>
      </c>
      <c r="Q31" s="47">
        <f t="shared" si="0"/>
        <v>0</v>
      </c>
      <c r="R31" s="47">
        <f t="shared" si="0"/>
        <v>0</v>
      </c>
      <c r="S31" s="47">
        <f t="shared" si="0"/>
        <v>0</v>
      </c>
      <c r="T31" s="47">
        <f t="shared" si="0"/>
        <v>0</v>
      </c>
      <c r="U31" s="47">
        <f t="shared" si="0"/>
        <v>0</v>
      </c>
      <c r="V31" s="47">
        <f t="shared" si="0"/>
        <v>0</v>
      </c>
      <c r="W31" s="47">
        <f t="shared" ref="W31:X31" si="1">SUM(W9:W30)</f>
        <v>0</v>
      </c>
      <c r="X31" s="47">
        <f t="shared" si="1"/>
        <v>0.1</v>
      </c>
      <c r="Y31" s="47">
        <f t="shared" si="0"/>
        <v>0</v>
      </c>
      <c r="Z31" s="47">
        <f t="shared" si="0"/>
        <v>0</v>
      </c>
      <c r="AA31" s="47">
        <f t="shared" si="0"/>
        <v>0</v>
      </c>
      <c r="AB31" s="47">
        <f t="shared" si="0"/>
        <v>0</v>
      </c>
      <c r="AC31" s="47">
        <f t="shared" si="0"/>
        <v>1.2999999999999999E-2</v>
      </c>
      <c r="AD31" s="47">
        <f t="shared" si="0"/>
        <v>0</v>
      </c>
      <c r="AE31" s="47">
        <f t="shared" si="0"/>
        <v>0</v>
      </c>
      <c r="AF31" s="47">
        <f t="shared" si="0"/>
        <v>0</v>
      </c>
      <c r="AG31" s="47">
        <f t="shared" si="0"/>
        <v>0</v>
      </c>
      <c r="AH31" s="47">
        <f t="shared" si="0"/>
        <v>0.17573</v>
      </c>
      <c r="AI31" s="47">
        <f t="shared" si="0"/>
        <v>1.6E-2</v>
      </c>
      <c r="AJ31" s="47">
        <f t="shared" si="0"/>
        <v>4.8899999999999999E-2</v>
      </c>
      <c r="AK31" s="47">
        <f t="shared" si="0"/>
        <v>1.882E-3</v>
      </c>
      <c r="AL31" s="47">
        <f t="shared" si="0"/>
        <v>0</v>
      </c>
      <c r="AM31" s="47">
        <f t="shared" si="0"/>
        <v>0</v>
      </c>
      <c r="AN31" s="47">
        <f t="shared" si="0"/>
        <v>0</v>
      </c>
      <c r="AO31" s="47">
        <f t="shared" si="0"/>
        <v>0</v>
      </c>
      <c r="AP31" s="47">
        <f t="shared" si="0"/>
        <v>0</v>
      </c>
      <c r="AQ31" s="47">
        <f t="shared" si="0"/>
        <v>0</v>
      </c>
      <c r="AR31" s="47">
        <f t="shared" si="0"/>
        <v>0</v>
      </c>
      <c r="AS31" s="47">
        <f t="shared" si="0"/>
        <v>3.5000000000000003E-2</v>
      </c>
      <c r="AT31" s="47">
        <f t="shared" si="0"/>
        <v>0</v>
      </c>
      <c r="AU31" s="47">
        <f t="shared" si="0"/>
        <v>0</v>
      </c>
      <c r="AV31" s="47">
        <f t="shared" si="0"/>
        <v>0</v>
      </c>
      <c r="AW31" s="47">
        <f t="shared" si="0"/>
        <v>0</v>
      </c>
      <c r="AX31" s="47">
        <f t="shared" si="0"/>
        <v>0</v>
      </c>
      <c r="AY31" s="47">
        <f t="shared" si="0"/>
        <v>0</v>
      </c>
      <c r="AZ31" s="47">
        <f t="shared" si="0"/>
        <v>0.02</v>
      </c>
      <c r="BA31" s="47">
        <f t="shared" si="0"/>
        <v>0.03</v>
      </c>
      <c r="BB31" s="47">
        <f t="shared" si="0"/>
        <v>0.04</v>
      </c>
      <c r="BC31" s="47">
        <f t="shared" si="0"/>
        <v>0</v>
      </c>
      <c r="BD31" s="47">
        <f t="shared" si="0"/>
        <v>0</v>
      </c>
      <c r="BE31" s="47">
        <f t="shared" si="0"/>
        <v>0</v>
      </c>
      <c r="BF31" s="47">
        <f t="shared" si="0"/>
        <v>0</v>
      </c>
      <c r="BG31" s="47">
        <f t="shared" si="0"/>
        <v>5.6000000000000001E-2</v>
      </c>
      <c r="BH31" s="47">
        <f t="shared" si="0"/>
        <v>2.5000000000000001E-2</v>
      </c>
      <c r="BI31" s="47">
        <f t="shared" si="0"/>
        <v>1.7000000000000001E-2</v>
      </c>
      <c r="BJ31" s="47">
        <f t="shared" si="0"/>
        <v>0.05</v>
      </c>
      <c r="BK31" s="47">
        <f t="shared" si="0"/>
        <v>0</v>
      </c>
      <c r="BL31" s="47">
        <f t="shared" si="0"/>
        <v>8.0000000000000002E-3</v>
      </c>
      <c r="BM31" s="47">
        <f t="shared" si="0"/>
        <v>4.0000000000000001E-3</v>
      </c>
      <c r="BN31" s="47">
        <f t="shared" si="0"/>
        <v>5.7000000000000002E-3</v>
      </c>
      <c r="BO31" s="47">
        <f t="shared" ref="BO31" si="2">SUM(BO9:BO30)</f>
        <v>0</v>
      </c>
    </row>
    <row r="32" spans="1:68" ht="17.399999999999999">
      <c r="A32" s="44"/>
      <c r="B32" s="45" t="s">
        <v>35</v>
      </c>
      <c r="C32" s="46"/>
      <c r="D32" s="48">
        <f>ROUND(PRODUCT(D31,$F$6),3)</f>
        <v>2.9</v>
      </c>
      <c r="E32" s="48">
        <f t="shared" ref="E32:BO32" si="3">ROUND(PRODUCT(E31,$F$6),3)</f>
        <v>1.31</v>
      </c>
      <c r="F32" s="48">
        <f t="shared" si="3"/>
        <v>1.462</v>
      </c>
      <c r="G32" s="48">
        <f t="shared" si="3"/>
        <v>1.4E-2</v>
      </c>
      <c r="H32" s="48">
        <f t="shared" si="3"/>
        <v>0</v>
      </c>
      <c r="I32" s="48">
        <f t="shared" si="3"/>
        <v>8.2000000000000003E-2</v>
      </c>
      <c r="J32" s="48">
        <f t="shared" si="3"/>
        <v>12.61</v>
      </c>
      <c r="K32" s="48">
        <f t="shared" si="3"/>
        <v>0.95199999999999996</v>
      </c>
      <c r="L32" s="48">
        <f t="shared" si="3"/>
        <v>0.34</v>
      </c>
      <c r="M32" s="48">
        <f t="shared" si="3"/>
        <v>0</v>
      </c>
      <c r="N32" s="48">
        <f t="shared" si="3"/>
        <v>0</v>
      </c>
      <c r="O32" s="48">
        <f t="shared" si="3"/>
        <v>0</v>
      </c>
      <c r="P32" s="48">
        <f t="shared" si="3"/>
        <v>0</v>
      </c>
      <c r="Q32" s="48">
        <f t="shared" si="3"/>
        <v>0</v>
      </c>
      <c r="R32" s="48">
        <f t="shared" si="3"/>
        <v>0</v>
      </c>
      <c r="S32" s="48">
        <f t="shared" si="3"/>
        <v>0</v>
      </c>
      <c r="T32" s="48">
        <f t="shared" si="3"/>
        <v>0</v>
      </c>
      <c r="U32" s="48">
        <f t="shared" si="3"/>
        <v>0</v>
      </c>
      <c r="V32" s="48">
        <f t="shared" si="3"/>
        <v>0</v>
      </c>
      <c r="W32" s="48">
        <f t="shared" si="3"/>
        <v>0</v>
      </c>
      <c r="X32" s="48">
        <v>3</v>
      </c>
      <c r="Y32" s="48">
        <f t="shared" si="3"/>
        <v>0</v>
      </c>
      <c r="Z32" s="48">
        <f t="shared" si="3"/>
        <v>0</v>
      </c>
      <c r="AA32" s="48">
        <f t="shared" si="3"/>
        <v>0</v>
      </c>
      <c r="AB32" s="48">
        <f t="shared" si="3"/>
        <v>0</v>
      </c>
      <c r="AC32" s="48">
        <f t="shared" si="3"/>
        <v>0.442</v>
      </c>
      <c r="AD32" s="48">
        <f t="shared" si="3"/>
        <v>0</v>
      </c>
      <c r="AE32" s="48">
        <f t="shared" si="3"/>
        <v>0</v>
      </c>
      <c r="AF32" s="48">
        <f t="shared" si="3"/>
        <v>0</v>
      </c>
      <c r="AG32" s="48">
        <f t="shared" si="3"/>
        <v>0</v>
      </c>
      <c r="AH32" s="48">
        <f t="shared" si="3"/>
        <v>5.9749999999999996</v>
      </c>
      <c r="AI32" s="48">
        <f t="shared" si="3"/>
        <v>0.54400000000000004</v>
      </c>
      <c r="AJ32" s="48">
        <f t="shared" si="3"/>
        <v>1.663</v>
      </c>
      <c r="AK32" s="48">
        <f t="shared" si="3"/>
        <v>6.4000000000000001E-2</v>
      </c>
      <c r="AL32" s="48">
        <f t="shared" si="3"/>
        <v>0</v>
      </c>
      <c r="AM32" s="48">
        <f t="shared" si="3"/>
        <v>0</v>
      </c>
      <c r="AN32" s="48">
        <f t="shared" si="3"/>
        <v>0</v>
      </c>
      <c r="AO32" s="48">
        <f t="shared" si="3"/>
        <v>0</v>
      </c>
      <c r="AP32" s="48">
        <f t="shared" si="3"/>
        <v>0</v>
      </c>
      <c r="AQ32" s="48">
        <f t="shared" si="3"/>
        <v>0</v>
      </c>
      <c r="AR32" s="48">
        <f t="shared" si="3"/>
        <v>0</v>
      </c>
      <c r="AS32" s="48">
        <f t="shared" si="3"/>
        <v>1.19</v>
      </c>
      <c r="AT32" s="48">
        <f t="shared" si="3"/>
        <v>0</v>
      </c>
      <c r="AU32" s="48">
        <f t="shared" si="3"/>
        <v>0</v>
      </c>
      <c r="AV32" s="48">
        <f t="shared" si="3"/>
        <v>0</v>
      </c>
      <c r="AW32" s="48">
        <f t="shared" si="3"/>
        <v>0</v>
      </c>
      <c r="AX32" s="48">
        <f t="shared" si="3"/>
        <v>0</v>
      </c>
      <c r="AY32" s="48">
        <f t="shared" si="3"/>
        <v>0</v>
      </c>
      <c r="AZ32" s="48">
        <f t="shared" si="3"/>
        <v>0.68</v>
      </c>
      <c r="BA32" s="48">
        <f t="shared" si="3"/>
        <v>1.02</v>
      </c>
      <c r="BB32" s="48">
        <f t="shared" si="3"/>
        <v>1.36</v>
      </c>
      <c r="BC32" s="48">
        <f t="shared" si="3"/>
        <v>0</v>
      </c>
      <c r="BD32" s="48">
        <f t="shared" si="3"/>
        <v>0</v>
      </c>
      <c r="BE32" s="48">
        <f t="shared" si="3"/>
        <v>0</v>
      </c>
      <c r="BF32" s="48">
        <f t="shared" si="3"/>
        <v>0</v>
      </c>
      <c r="BG32" s="48">
        <f t="shared" si="3"/>
        <v>1.9039999999999999</v>
      </c>
      <c r="BH32" s="48">
        <f t="shared" si="3"/>
        <v>0.85</v>
      </c>
      <c r="BI32" s="48">
        <f t="shared" si="3"/>
        <v>0.57799999999999996</v>
      </c>
      <c r="BJ32" s="48">
        <f t="shared" si="3"/>
        <v>1.7</v>
      </c>
      <c r="BK32" s="48">
        <f t="shared" si="3"/>
        <v>0</v>
      </c>
      <c r="BL32" s="48">
        <f t="shared" si="3"/>
        <v>0.27200000000000002</v>
      </c>
      <c r="BM32" s="48">
        <f t="shared" si="3"/>
        <v>0.13600000000000001</v>
      </c>
      <c r="BN32" s="48">
        <f t="shared" si="3"/>
        <v>0.19400000000000001</v>
      </c>
      <c r="BO32" s="48">
        <f t="shared" si="3"/>
        <v>0</v>
      </c>
    </row>
    <row r="33" spans="1:69" s="49" customFormat="1" ht="18">
      <c r="D33" s="50">
        <f>D32+'08.01.2021 1,5-2 года (день 10)'!D32+'СВО 3-7 лет '!D32</f>
        <v>3.3</v>
      </c>
      <c r="E33" s="50">
        <f>E32+'08.01.2021 1,5-2 года (день 10)'!E32+'СВО 3-7 лет '!E32</f>
        <v>1.5</v>
      </c>
      <c r="F33" s="50">
        <f>F32+'08.01.2021 1,5-2 года (день 10)'!F32+'СВО 3-7 лет '!F32</f>
        <v>1.6769999999999998</v>
      </c>
      <c r="G33" s="50">
        <f>G32+'08.01.2021 1,5-2 года (день 10)'!G32+'СВО 3-7 лет '!G32</f>
        <v>1.6E-2</v>
      </c>
      <c r="H33" s="50">
        <f>H32+'08.01.2021 1,5-2 года (день 10)'!H32+'СВО 3-7 лет '!H32</f>
        <v>0</v>
      </c>
      <c r="I33" s="50">
        <f>I32+'08.01.2021 1,5-2 года (день 10)'!I32+'СВО 3-7 лет '!I32</f>
        <v>9.4E-2</v>
      </c>
      <c r="J33" s="50">
        <f>J32+'08.01.2021 1,5-2 года (день 10)'!J32+'СВО 3-7 лет '!J32</f>
        <v>14.399999999999999</v>
      </c>
      <c r="K33" s="50">
        <f>K32+'08.01.2021 1,5-2 года (день 10)'!K32+'СВО 3-7 лет '!K32</f>
        <v>1.069</v>
      </c>
      <c r="L33" s="50">
        <f>L32+'08.01.2021 1,5-2 года (день 10)'!L32+'СВО 3-7 лет '!L32</f>
        <v>0.38500000000000001</v>
      </c>
      <c r="M33" s="50">
        <f>M32+'08.01.2021 1,5-2 года (день 10)'!M32+'СВО 3-7 лет '!M32</f>
        <v>0</v>
      </c>
      <c r="N33" s="50">
        <f>N32+'08.01.2021 1,5-2 года (день 10)'!N32+'СВО 3-7 лет '!N32</f>
        <v>0</v>
      </c>
      <c r="O33" s="50">
        <f>O32+'08.01.2021 1,5-2 года (день 10)'!O32+'СВО 3-7 лет '!O32</f>
        <v>0</v>
      </c>
      <c r="P33" s="50">
        <f>P32+'08.01.2021 1,5-2 года (день 10)'!P32+'СВО 3-7 лет '!P32</f>
        <v>0</v>
      </c>
      <c r="Q33" s="50">
        <f>Q32+'08.01.2021 1,5-2 года (день 10)'!Q32+'СВО 3-7 лет '!Q32</f>
        <v>0</v>
      </c>
      <c r="R33" s="50">
        <f>R32+'08.01.2021 1,5-2 года (день 10)'!R32+'СВО 3-7 лет '!R32</f>
        <v>0</v>
      </c>
      <c r="S33" s="50">
        <f>S32+'08.01.2021 1,5-2 года (день 10)'!S32+'СВО 3-7 лет '!S32</f>
        <v>0</v>
      </c>
      <c r="T33" s="50">
        <f>T32+'08.01.2021 1,5-2 года (день 10)'!T32+'СВО 3-7 лет '!T32</f>
        <v>0</v>
      </c>
      <c r="U33" s="50">
        <f>U32+'08.01.2021 1,5-2 года (день 10)'!U32+'СВО 3-7 лет '!U32</f>
        <v>0</v>
      </c>
      <c r="V33" s="50">
        <f>V32+'08.01.2021 1,5-2 года (день 10)'!V32+'СВО 3-7 лет '!V32</f>
        <v>0</v>
      </c>
      <c r="W33" s="50">
        <f>W32+'08.01.2021 1,5-2 года (день 10)'!W32+'СВО 3-7 лет '!W32</f>
        <v>0</v>
      </c>
      <c r="X33" s="50">
        <f>X32+'08.01.2021 1,5-2 года (день 10)'!X32+'СВО 3-7 лет '!X32</f>
        <v>4</v>
      </c>
      <c r="Y33" s="50">
        <f>Y32+'08.01.2021 1,5-2 года (день 10)'!Y32+'СВО 3-7 лет '!Y32</f>
        <v>0</v>
      </c>
      <c r="Z33" s="50">
        <f>Z32+'08.01.2021 1,5-2 года (день 10)'!Z32+'СВО 3-7 лет '!Z32</f>
        <v>0</v>
      </c>
      <c r="AA33" s="50">
        <f>AA32+'08.01.2021 1,5-2 года (день 10)'!AA32+'СВО 3-7 лет '!AA32</f>
        <v>0</v>
      </c>
      <c r="AB33" s="50">
        <f>AB32+'08.01.2021 1,5-2 года (день 10)'!AB32+'СВО 3-7 лет '!AB32</f>
        <v>0</v>
      </c>
      <c r="AC33" s="50">
        <f>AC32+'08.01.2021 1,5-2 года (день 10)'!AC32+'СВО 3-7 лет '!AC32</f>
        <v>0.505</v>
      </c>
      <c r="AD33" s="50">
        <f>AD32+'08.01.2021 1,5-2 года (день 10)'!AD32+'СВО 3-7 лет '!AD32</f>
        <v>0</v>
      </c>
      <c r="AE33" s="50">
        <f>AE32+'08.01.2021 1,5-2 года (день 10)'!AE32+'СВО 3-7 лет '!AE32</f>
        <v>0</v>
      </c>
      <c r="AF33" s="50">
        <f>AF32+'08.01.2021 1,5-2 года (день 10)'!AF32+'СВО 3-7 лет '!AF32</f>
        <v>0</v>
      </c>
      <c r="AG33" s="50">
        <f>AG32+'08.01.2021 1,5-2 года (день 10)'!AG32+'СВО 3-7 лет '!AG32</f>
        <v>0</v>
      </c>
      <c r="AH33" s="50">
        <f>AH32+'08.01.2021 1,5-2 года (день 10)'!AH32+'СВО 3-7 лет '!AH32</f>
        <v>6.9999999999999991</v>
      </c>
      <c r="AI33" s="50">
        <f>AI32+'08.01.2021 1,5-2 года (день 10)'!AI32+'СВО 3-7 лет '!AI32</f>
        <v>0.62000000000000011</v>
      </c>
      <c r="AJ33" s="50">
        <f>AJ32+'08.01.2021 1,5-2 года (день 10)'!AJ32+'СВО 3-7 лет '!AJ32</f>
        <v>1.8919999999999999</v>
      </c>
      <c r="AK33" s="50">
        <f>AK32+'08.01.2021 1,5-2 года (день 10)'!AK32+'СВО 3-7 лет '!AK32</f>
        <v>7.0000000000000007E-2</v>
      </c>
      <c r="AL33" s="50">
        <f>AL32+'08.01.2021 1,5-2 года (день 10)'!AL32+'СВО 3-7 лет '!AL32</f>
        <v>0</v>
      </c>
      <c r="AM33" s="50">
        <f>AM32+'08.01.2021 1,5-2 года (день 10)'!AM32+'СВО 3-7 лет '!AM32</f>
        <v>0</v>
      </c>
      <c r="AN33" s="50">
        <f>AN32+'08.01.2021 1,5-2 года (день 10)'!AN32+'СВО 3-7 лет '!AN32</f>
        <v>0</v>
      </c>
      <c r="AO33" s="50">
        <f>AO32+'08.01.2021 1,5-2 года (день 10)'!AO32+'СВО 3-7 лет '!AO32</f>
        <v>0</v>
      </c>
      <c r="AP33" s="50">
        <f>AP32+'08.01.2021 1,5-2 года (день 10)'!AP32+'СВО 3-7 лет '!AP32</f>
        <v>0</v>
      </c>
      <c r="AQ33" s="50">
        <f>AQ32+'08.01.2021 1,5-2 года (день 10)'!AQ32+'СВО 3-7 лет '!AQ32</f>
        <v>0</v>
      </c>
      <c r="AR33" s="50">
        <f>AR32+'08.01.2021 1,5-2 года (день 10)'!AR32+'СВО 3-7 лет '!AR32</f>
        <v>0</v>
      </c>
      <c r="AS33" s="50">
        <f>AS32+'08.01.2021 1,5-2 года (день 10)'!AS32+'СВО 3-7 лет '!AS32</f>
        <v>1.3749999999999998</v>
      </c>
      <c r="AT33" s="50">
        <f>AT32+'08.01.2021 1,5-2 года (день 10)'!AT32+'СВО 3-7 лет '!AT32</f>
        <v>0</v>
      </c>
      <c r="AU33" s="50">
        <f>AU32+'08.01.2021 1,5-2 года (день 10)'!AU32+'СВО 3-7 лет '!AU32</f>
        <v>0</v>
      </c>
      <c r="AV33" s="50">
        <f>AV32+'08.01.2021 1,5-2 года (день 10)'!AV32+'СВО 3-7 лет '!AV32</f>
        <v>0</v>
      </c>
      <c r="AW33" s="50">
        <f>AW32+'08.01.2021 1,5-2 года (день 10)'!AW32+'СВО 3-7 лет '!AW32</f>
        <v>0</v>
      </c>
      <c r="AX33" s="50">
        <f>AX32+'08.01.2021 1,5-2 года (день 10)'!AX32+'СВО 3-7 лет '!AX32</f>
        <v>0</v>
      </c>
      <c r="AY33" s="50">
        <f>AY32+'08.01.2021 1,5-2 года (день 10)'!AY32+'СВО 3-7 лет '!AY32</f>
        <v>0</v>
      </c>
      <c r="AZ33" s="50">
        <f>AZ32+'08.01.2021 1,5-2 года (день 10)'!AZ32+'СВО 3-7 лет '!AZ32</f>
        <v>0.77500000000000002</v>
      </c>
      <c r="BA33" s="50">
        <f>BA32+'08.01.2021 1,5-2 года (день 10)'!BA32+'СВО 3-7 лет '!BA32</f>
        <v>1.1600000000000001</v>
      </c>
      <c r="BB33" s="50">
        <f>BB32+'08.01.2021 1,5-2 года (день 10)'!BB32+'СВО 3-7 лет '!BB32</f>
        <v>1.5750000000000002</v>
      </c>
      <c r="BC33" s="50">
        <f>BC32+'08.01.2021 1,5-2 года (день 10)'!BC32+'СВО 3-7 лет '!BC32</f>
        <v>0</v>
      </c>
      <c r="BD33" s="50">
        <f>BD32+'08.01.2021 1,5-2 года (день 10)'!BD32+'СВО 3-7 лет '!BD32</f>
        <v>0</v>
      </c>
      <c r="BE33" s="50">
        <f>BE32+'08.01.2021 1,5-2 года (день 10)'!BE32+'СВО 3-7 лет '!BE32</f>
        <v>0</v>
      </c>
      <c r="BF33" s="50">
        <f>BF32+'08.01.2021 1,5-2 года (день 10)'!BF32+'СВО 3-7 лет '!BF32</f>
        <v>0</v>
      </c>
      <c r="BG33" s="50">
        <f>BG32+'08.01.2021 1,5-2 года (день 10)'!BG32+'СВО 3-7 лет '!BG32</f>
        <v>2.12</v>
      </c>
      <c r="BH33" s="50">
        <f>BH32+'08.01.2021 1,5-2 года (день 10)'!BH32+'СВО 3-7 лет '!BH32</f>
        <v>0.96</v>
      </c>
      <c r="BI33" s="50">
        <f>BI32+'08.01.2021 1,5-2 года (день 10)'!BI32+'СВО 3-7 лет '!BI32</f>
        <v>0.66</v>
      </c>
      <c r="BJ33" s="50">
        <f>BJ32+'08.01.2021 1,5-2 года (день 10)'!BJ32+'СВО 3-7 лет '!BJ32</f>
        <v>1.95</v>
      </c>
      <c r="BK33" s="50">
        <f>BK32+'08.01.2021 1,5-2 года (день 10)'!BK32+'СВО 3-7 лет '!BK32</f>
        <v>0</v>
      </c>
      <c r="BL33" s="50">
        <f>BL32+'08.01.2021 1,5-2 года (день 10)'!BL32+'СВО 3-7 лет '!BL32</f>
        <v>0.31500000000000006</v>
      </c>
      <c r="BM33" s="50">
        <f>BM32+'08.01.2021 1,5-2 года (день 10)'!BM32+'СВО 3-7 лет '!BM32</f>
        <v>0.16</v>
      </c>
      <c r="BN33" s="50">
        <f>BN32+'08.01.2021 1,5-2 года (день 10)'!BN32+'СВО 3-7 лет '!BN32</f>
        <v>0.221</v>
      </c>
      <c r="BO33" s="50">
        <f>BO32+'08.01.2021 1,5-2 года (день 10)'!BO32+'СВО 3-7 лет '!BO32</f>
        <v>0</v>
      </c>
      <c r="BP33" s="51">
        <f>SUM(D33:BN33)</f>
        <v>47.798999999999985</v>
      </c>
    </row>
    <row r="34" spans="1:69" ht="24.75" customHeight="1">
      <c r="F34" t="s">
        <v>99</v>
      </c>
    </row>
    <row r="36" spans="1:69">
      <c r="F36" t="s">
        <v>100</v>
      </c>
    </row>
    <row r="37" spans="1:69">
      <c r="BP37" s="25"/>
      <c r="BQ37" s="26"/>
    </row>
    <row r="38" spans="1:69">
      <c r="F38" t="s">
        <v>101</v>
      </c>
    </row>
    <row r="44" spans="1:69" ht="15.75" customHeight="1"/>
    <row r="45" spans="1:69" ht="17.399999999999999">
      <c r="A45" s="27"/>
      <c r="B45" s="28" t="s">
        <v>26</v>
      </c>
      <c r="C45" s="29" t="s">
        <v>27</v>
      </c>
      <c r="D45" s="81">
        <v>72.72</v>
      </c>
      <c r="E45" s="81">
        <v>76</v>
      </c>
      <c r="F45" s="81">
        <v>84</v>
      </c>
      <c r="G45" s="81">
        <v>568</v>
      </c>
      <c r="H45" s="81">
        <v>1340</v>
      </c>
      <c r="I45" s="81">
        <v>690</v>
      </c>
      <c r="J45" s="81">
        <v>74.92</v>
      </c>
      <c r="K45" s="81">
        <v>874.38</v>
      </c>
      <c r="L45" s="81">
        <v>210.89</v>
      </c>
      <c r="M45" s="81">
        <v>609</v>
      </c>
      <c r="N45" s="81">
        <v>104.38</v>
      </c>
      <c r="O45" s="81">
        <v>320.32</v>
      </c>
      <c r="P45" s="81">
        <v>373.68</v>
      </c>
      <c r="Q45" s="81">
        <v>380</v>
      </c>
      <c r="R45" s="81"/>
      <c r="S45" s="81"/>
      <c r="T45" s="81"/>
      <c r="U45" s="81">
        <v>812</v>
      </c>
      <c r="V45" s="81">
        <v>352.56</v>
      </c>
      <c r="W45" s="81">
        <v>83</v>
      </c>
      <c r="X45" s="81">
        <v>9.1999999999999993</v>
      </c>
      <c r="Y45" s="81"/>
      <c r="Z45" s="81">
        <v>469</v>
      </c>
      <c r="AA45" s="81">
        <v>363</v>
      </c>
      <c r="AB45" s="81">
        <v>409</v>
      </c>
      <c r="AC45" s="81">
        <v>249</v>
      </c>
      <c r="AD45" s="81">
        <v>119</v>
      </c>
      <c r="AE45" s="81">
        <v>438</v>
      </c>
      <c r="AF45" s="81">
        <v>159</v>
      </c>
      <c r="AG45" s="81">
        <v>218.18</v>
      </c>
      <c r="AH45" s="81">
        <v>77.290000000000006</v>
      </c>
      <c r="AI45" s="81">
        <v>56.5</v>
      </c>
      <c r="AJ45" s="81">
        <v>42.5</v>
      </c>
      <c r="AK45" s="81">
        <v>240</v>
      </c>
      <c r="AL45" s="81">
        <v>295</v>
      </c>
      <c r="AM45" s="81">
        <v>337.5</v>
      </c>
      <c r="AN45" s="81">
        <v>298.67</v>
      </c>
      <c r="AO45" s="81"/>
      <c r="AP45" s="81">
        <v>205.75</v>
      </c>
      <c r="AQ45" s="81">
        <v>68.75</v>
      </c>
      <c r="AR45" s="81">
        <v>62</v>
      </c>
      <c r="AS45" s="81">
        <v>72.67</v>
      </c>
      <c r="AT45" s="81">
        <v>62.29</v>
      </c>
      <c r="AU45" s="81">
        <v>70.709999999999994</v>
      </c>
      <c r="AV45" s="81">
        <v>48.75</v>
      </c>
      <c r="AW45" s="81">
        <v>72.86</v>
      </c>
      <c r="AX45" s="81">
        <v>64.67</v>
      </c>
      <c r="AY45" s="81">
        <v>56.67</v>
      </c>
      <c r="AZ45" s="81">
        <v>130.66999999999999</v>
      </c>
      <c r="BA45" s="81">
        <v>304</v>
      </c>
      <c r="BB45" s="81">
        <v>432</v>
      </c>
      <c r="BC45" s="81">
        <v>532</v>
      </c>
      <c r="BD45" s="81">
        <v>249</v>
      </c>
      <c r="BE45" s="81">
        <v>399</v>
      </c>
      <c r="BF45" s="81"/>
      <c r="BG45" s="81">
        <v>31</v>
      </c>
      <c r="BH45" s="81">
        <v>43</v>
      </c>
      <c r="BI45" s="81">
        <v>37</v>
      </c>
      <c r="BJ45" s="81">
        <v>25</v>
      </c>
      <c r="BK45" s="81">
        <v>59</v>
      </c>
      <c r="BL45" s="81">
        <v>299</v>
      </c>
      <c r="BM45" s="81">
        <v>132.22</v>
      </c>
      <c r="BN45" s="81">
        <v>20.8</v>
      </c>
      <c r="BO45" s="81"/>
    </row>
    <row r="46" spans="1:69" ht="17.399999999999999">
      <c r="B46" s="21" t="s">
        <v>28</v>
      </c>
      <c r="C46" s="22" t="s">
        <v>27</v>
      </c>
      <c r="D46" s="23">
        <f t="shared" ref="D46:BN46" si="4">D45/1000</f>
        <v>7.2719999999999993E-2</v>
      </c>
      <c r="E46" s="23">
        <f t="shared" si="4"/>
        <v>7.5999999999999998E-2</v>
      </c>
      <c r="F46" s="23">
        <f t="shared" si="4"/>
        <v>8.4000000000000005E-2</v>
      </c>
      <c r="G46" s="23">
        <f t="shared" si="4"/>
        <v>0.56799999999999995</v>
      </c>
      <c r="H46" s="23">
        <f t="shared" si="4"/>
        <v>1.34</v>
      </c>
      <c r="I46" s="23">
        <f t="shared" si="4"/>
        <v>0.69</v>
      </c>
      <c r="J46" s="23">
        <f t="shared" si="4"/>
        <v>7.492E-2</v>
      </c>
      <c r="K46" s="23">
        <f t="shared" si="4"/>
        <v>0.87438000000000005</v>
      </c>
      <c r="L46" s="23">
        <f t="shared" si="4"/>
        <v>0.21088999999999999</v>
      </c>
      <c r="M46" s="23">
        <f t="shared" si="4"/>
        <v>0.60899999999999999</v>
      </c>
      <c r="N46" s="23">
        <f t="shared" si="4"/>
        <v>0.10438</v>
      </c>
      <c r="O46" s="23">
        <f t="shared" si="4"/>
        <v>0.32031999999999999</v>
      </c>
      <c r="P46" s="23">
        <f t="shared" si="4"/>
        <v>0.37368000000000001</v>
      </c>
      <c r="Q46" s="23">
        <f t="shared" si="4"/>
        <v>0.38</v>
      </c>
      <c r="R46" s="23">
        <f t="shared" si="4"/>
        <v>0</v>
      </c>
      <c r="S46" s="23">
        <f>S45/1000</f>
        <v>0</v>
      </c>
      <c r="T46" s="23">
        <f>T45/1000</f>
        <v>0</v>
      </c>
      <c r="U46" s="23">
        <f>U45/1000</f>
        <v>0.81200000000000006</v>
      </c>
      <c r="V46" s="23">
        <f>V45/1000</f>
        <v>0.35255999999999998</v>
      </c>
      <c r="W46" s="23">
        <f>W45/1000</f>
        <v>8.3000000000000004E-2</v>
      </c>
      <c r="X46" s="23">
        <f t="shared" si="4"/>
        <v>9.1999999999999998E-3</v>
      </c>
      <c r="Y46" s="23">
        <f t="shared" si="4"/>
        <v>0</v>
      </c>
      <c r="Z46" s="23">
        <f t="shared" si="4"/>
        <v>0.46899999999999997</v>
      </c>
      <c r="AA46" s="23">
        <f t="shared" si="4"/>
        <v>0.36299999999999999</v>
      </c>
      <c r="AB46" s="23">
        <f t="shared" si="4"/>
        <v>0.40899999999999997</v>
      </c>
      <c r="AC46" s="23">
        <f t="shared" si="4"/>
        <v>0.249</v>
      </c>
      <c r="AD46" s="23">
        <f t="shared" si="4"/>
        <v>0.11899999999999999</v>
      </c>
      <c r="AE46" s="23">
        <f t="shared" si="4"/>
        <v>0.438</v>
      </c>
      <c r="AF46" s="23">
        <f t="shared" si="4"/>
        <v>0.159</v>
      </c>
      <c r="AG46" s="23">
        <f t="shared" si="4"/>
        <v>0.21818000000000001</v>
      </c>
      <c r="AH46" s="23">
        <f t="shared" si="4"/>
        <v>7.7290000000000011E-2</v>
      </c>
      <c r="AI46" s="23">
        <f t="shared" si="4"/>
        <v>5.6500000000000002E-2</v>
      </c>
      <c r="AJ46" s="23">
        <f t="shared" si="4"/>
        <v>4.2500000000000003E-2</v>
      </c>
      <c r="AK46" s="23">
        <f t="shared" si="4"/>
        <v>0.24</v>
      </c>
      <c r="AL46" s="23">
        <f t="shared" si="4"/>
        <v>0.29499999999999998</v>
      </c>
      <c r="AM46" s="23">
        <f t="shared" si="4"/>
        <v>0.33750000000000002</v>
      </c>
      <c r="AN46" s="23">
        <f t="shared" si="4"/>
        <v>0.29866999999999999</v>
      </c>
      <c r="AO46" s="23">
        <f t="shared" si="4"/>
        <v>0</v>
      </c>
      <c r="AP46" s="23">
        <f t="shared" si="4"/>
        <v>0.20574999999999999</v>
      </c>
      <c r="AQ46" s="23">
        <f t="shared" si="4"/>
        <v>6.8750000000000006E-2</v>
      </c>
      <c r="AR46" s="23">
        <f t="shared" si="4"/>
        <v>6.2E-2</v>
      </c>
      <c r="AS46" s="23">
        <f t="shared" si="4"/>
        <v>7.2669999999999998E-2</v>
      </c>
      <c r="AT46" s="23">
        <f t="shared" si="4"/>
        <v>6.2289999999999998E-2</v>
      </c>
      <c r="AU46" s="23">
        <f t="shared" si="4"/>
        <v>7.0709999999999995E-2</v>
      </c>
      <c r="AV46" s="23">
        <f t="shared" si="4"/>
        <v>4.8750000000000002E-2</v>
      </c>
      <c r="AW46" s="23">
        <f t="shared" si="4"/>
        <v>7.2859999999999994E-2</v>
      </c>
      <c r="AX46" s="23">
        <f t="shared" si="4"/>
        <v>6.4670000000000005E-2</v>
      </c>
      <c r="AY46" s="23">
        <f t="shared" si="4"/>
        <v>5.6670000000000005E-2</v>
      </c>
      <c r="AZ46" s="23">
        <f t="shared" si="4"/>
        <v>0.13066999999999998</v>
      </c>
      <c r="BA46" s="23">
        <f t="shared" si="4"/>
        <v>0.30399999999999999</v>
      </c>
      <c r="BB46" s="23">
        <f t="shared" si="4"/>
        <v>0.432</v>
      </c>
      <c r="BC46" s="23">
        <f t="shared" si="4"/>
        <v>0.53200000000000003</v>
      </c>
      <c r="BD46" s="23">
        <f t="shared" si="4"/>
        <v>0.249</v>
      </c>
      <c r="BE46" s="23">
        <f t="shared" si="4"/>
        <v>0.39900000000000002</v>
      </c>
      <c r="BF46" s="23">
        <f t="shared" si="4"/>
        <v>0</v>
      </c>
      <c r="BG46" s="23">
        <f t="shared" si="4"/>
        <v>3.1E-2</v>
      </c>
      <c r="BH46" s="23">
        <f t="shared" si="4"/>
        <v>4.2999999999999997E-2</v>
      </c>
      <c r="BI46" s="23">
        <f t="shared" si="4"/>
        <v>3.6999999999999998E-2</v>
      </c>
      <c r="BJ46" s="23">
        <f t="shared" si="4"/>
        <v>2.5000000000000001E-2</v>
      </c>
      <c r="BK46" s="23">
        <f t="shared" si="4"/>
        <v>5.8999999999999997E-2</v>
      </c>
      <c r="BL46" s="23">
        <f t="shared" si="4"/>
        <v>0.29899999999999999</v>
      </c>
      <c r="BM46" s="23">
        <f t="shared" si="4"/>
        <v>0.13222</v>
      </c>
      <c r="BN46" s="23">
        <f t="shared" si="4"/>
        <v>2.0799999999999999E-2</v>
      </c>
      <c r="BO46" s="23">
        <f t="shared" ref="BO46" si="5">BO45/1000</f>
        <v>0</v>
      </c>
    </row>
    <row r="47" spans="1:69" ht="17.399999999999999">
      <c r="A47" s="31"/>
      <c r="B47" s="32" t="s">
        <v>29</v>
      </c>
      <c r="C47" s="110"/>
      <c r="D47" s="33">
        <f t="shared" ref="D47:BN47" si="6">D32*D45</f>
        <v>210.88799999999998</v>
      </c>
      <c r="E47" s="33">
        <f t="shared" si="6"/>
        <v>99.56</v>
      </c>
      <c r="F47" s="33">
        <f t="shared" si="6"/>
        <v>122.80799999999999</v>
      </c>
      <c r="G47" s="33">
        <f t="shared" si="6"/>
        <v>7.952</v>
      </c>
      <c r="H47" s="33">
        <f t="shared" si="6"/>
        <v>0</v>
      </c>
      <c r="I47" s="33">
        <f t="shared" si="6"/>
        <v>56.580000000000005</v>
      </c>
      <c r="J47" s="33">
        <f t="shared" si="6"/>
        <v>944.74119999999994</v>
      </c>
      <c r="K47" s="33">
        <f t="shared" si="6"/>
        <v>832.40976000000001</v>
      </c>
      <c r="L47" s="33">
        <f t="shared" si="6"/>
        <v>71.702600000000004</v>
      </c>
      <c r="M47" s="33">
        <f t="shared" si="6"/>
        <v>0</v>
      </c>
      <c r="N47" s="33">
        <f t="shared" si="6"/>
        <v>0</v>
      </c>
      <c r="O47" s="33">
        <f t="shared" si="6"/>
        <v>0</v>
      </c>
      <c r="P47" s="33">
        <f t="shared" si="6"/>
        <v>0</v>
      </c>
      <c r="Q47" s="33">
        <f t="shared" si="6"/>
        <v>0</v>
      </c>
      <c r="R47" s="33">
        <f t="shared" si="6"/>
        <v>0</v>
      </c>
      <c r="S47" s="33">
        <f>S32*S45</f>
        <v>0</v>
      </c>
      <c r="T47" s="33">
        <f>T32*T45</f>
        <v>0</v>
      </c>
      <c r="U47" s="33">
        <f>U32*U45</f>
        <v>0</v>
      </c>
      <c r="V47" s="33">
        <f>V32*V45</f>
        <v>0</v>
      </c>
      <c r="W47" s="33">
        <f>W32*W45</f>
        <v>0</v>
      </c>
      <c r="X47" s="33">
        <f t="shared" si="6"/>
        <v>27.599999999999998</v>
      </c>
      <c r="Y47" s="33">
        <f t="shared" si="6"/>
        <v>0</v>
      </c>
      <c r="Z47" s="33">
        <f t="shared" si="6"/>
        <v>0</v>
      </c>
      <c r="AA47" s="33">
        <f t="shared" si="6"/>
        <v>0</v>
      </c>
      <c r="AB47" s="33">
        <f t="shared" si="6"/>
        <v>0</v>
      </c>
      <c r="AC47" s="33">
        <f t="shared" si="6"/>
        <v>110.05800000000001</v>
      </c>
      <c r="AD47" s="33">
        <f t="shared" si="6"/>
        <v>0</v>
      </c>
      <c r="AE47" s="33">
        <f t="shared" si="6"/>
        <v>0</v>
      </c>
      <c r="AF47" s="33">
        <f t="shared" si="6"/>
        <v>0</v>
      </c>
      <c r="AG47" s="33">
        <f t="shared" si="6"/>
        <v>0</v>
      </c>
      <c r="AH47" s="33">
        <f t="shared" si="6"/>
        <v>461.80775</v>
      </c>
      <c r="AI47" s="33">
        <f t="shared" si="6"/>
        <v>30.736000000000001</v>
      </c>
      <c r="AJ47" s="33">
        <f t="shared" si="6"/>
        <v>70.677499999999995</v>
      </c>
      <c r="AK47" s="33">
        <f t="shared" si="6"/>
        <v>15.36</v>
      </c>
      <c r="AL47" s="33">
        <f t="shared" si="6"/>
        <v>0</v>
      </c>
      <c r="AM47" s="33">
        <f t="shared" si="6"/>
        <v>0</v>
      </c>
      <c r="AN47" s="33">
        <f t="shared" si="6"/>
        <v>0</v>
      </c>
      <c r="AO47" s="33">
        <f t="shared" si="6"/>
        <v>0</v>
      </c>
      <c r="AP47" s="33">
        <f t="shared" si="6"/>
        <v>0</v>
      </c>
      <c r="AQ47" s="33">
        <f t="shared" si="6"/>
        <v>0</v>
      </c>
      <c r="AR47" s="33">
        <f t="shared" si="6"/>
        <v>0</v>
      </c>
      <c r="AS47" s="33">
        <f t="shared" si="6"/>
        <v>86.4773</v>
      </c>
      <c r="AT47" s="33">
        <f t="shared" si="6"/>
        <v>0</v>
      </c>
      <c r="AU47" s="33">
        <f t="shared" si="6"/>
        <v>0</v>
      </c>
      <c r="AV47" s="33">
        <f t="shared" si="6"/>
        <v>0</v>
      </c>
      <c r="AW47" s="33">
        <f t="shared" si="6"/>
        <v>0</v>
      </c>
      <c r="AX47" s="33">
        <f t="shared" si="6"/>
        <v>0</v>
      </c>
      <c r="AY47" s="33">
        <f t="shared" si="6"/>
        <v>0</v>
      </c>
      <c r="AZ47" s="33">
        <f t="shared" si="6"/>
        <v>88.855599999999995</v>
      </c>
      <c r="BA47" s="33">
        <f t="shared" si="6"/>
        <v>310.08</v>
      </c>
      <c r="BB47" s="33">
        <f t="shared" si="6"/>
        <v>587.5200000000001</v>
      </c>
      <c r="BC47" s="33">
        <f t="shared" si="6"/>
        <v>0</v>
      </c>
      <c r="BD47" s="33">
        <f t="shared" si="6"/>
        <v>0</v>
      </c>
      <c r="BE47" s="33">
        <f t="shared" si="6"/>
        <v>0</v>
      </c>
      <c r="BF47" s="33">
        <f t="shared" si="6"/>
        <v>0</v>
      </c>
      <c r="BG47" s="33">
        <f t="shared" si="6"/>
        <v>59.024000000000001</v>
      </c>
      <c r="BH47" s="33">
        <f t="shared" si="6"/>
        <v>36.549999999999997</v>
      </c>
      <c r="BI47" s="33">
        <f t="shared" si="6"/>
        <v>21.385999999999999</v>
      </c>
      <c r="BJ47" s="33">
        <f t="shared" si="6"/>
        <v>42.5</v>
      </c>
      <c r="BK47" s="33">
        <f t="shared" si="6"/>
        <v>0</v>
      </c>
      <c r="BL47" s="33">
        <f t="shared" si="6"/>
        <v>81.328000000000003</v>
      </c>
      <c r="BM47" s="33">
        <f t="shared" si="6"/>
        <v>17.981920000000002</v>
      </c>
      <c r="BN47" s="33">
        <f t="shared" si="6"/>
        <v>4.0352000000000006</v>
      </c>
      <c r="BO47" s="33">
        <f t="shared" ref="BO47" si="7">BO32*BO45</f>
        <v>0</v>
      </c>
      <c r="BP47" s="34">
        <f>SUM(D47:BN47)</f>
        <v>4398.6188300000013</v>
      </c>
      <c r="BQ47" s="35">
        <f>BP47/$C$21</f>
        <v>129.37114205882358</v>
      </c>
    </row>
    <row r="48" spans="1:69" ht="17.399999999999999">
      <c r="A48" s="31"/>
      <c r="B48" s="32" t="s">
        <v>30</v>
      </c>
      <c r="C48" s="110"/>
      <c r="D48" s="33">
        <f t="shared" ref="D48:BN48" si="8">D32*D45</f>
        <v>210.88799999999998</v>
      </c>
      <c r="E48" s="33">
        <f t="shared" si="8"/>
        <v>99.56</v>
      </c>
      <c r="F48" s="33">
        <f t="shared" si="8"/>
        <v>122.80799999999999</v>
      </c>
      <c r="G48" s="33">
        <f t="shared" si="8"/>
        <v>7.952</v>
      </c>
      <c r="H48" s="33">
        <f t="shared" si="8"/>
        <v>0</v>
      </c>
      <c r="I48" s="33">
        <f t="shared" si="8"/>
        <v>56.580000000000005</v>
      </c>
      <c r="J48" s="33">
        <f t="shared" si="8"/>
        <v>944.74119999999994</v>
      </c>
      <c r="K48" s="33">
        <f t="shared" si="8"/>
        <v>832.40976000000001</v>
      </c>
      <c r="L48" s="33">
        <f t="shared" si="8"/>
        <v>71.702600000000004</v>
      </c>
      <c r="M48" s="33">
        <f t="shared" si="8"/>
        <v>0</v>
      </c>
      <c r="N48" s="33">
        <f t="shared" si="8"/>
        <v>0</v>
      </c>
      <c r="O48" s="33">
        <f t="shared" si="8"/>
        <v>0</v>
      </c>
      <c r="P48" s="33">
        <f t="shared" si="8"/>
        <v>0</v>
      </c>
      <c r="Q48" s="33">
        <f t="shared" si="8"/>
        <v>0</v>
      </c>
      <c r="R48" s="33">
        <f t="shared" si="8"/>
        <v>0</v>
      </c>
      <c r="S48" s="33">
        <f>S32*S45</f>
        <v>0</v>
      </c>
      <c r="T48" s="33">
        <f>T32*T45</f>
        <v>0</v>
      </c>
      <c r="U48" s="33">
        <f>U32*U45</f>
        <v>0</v>
      </c>
      <c r="V48" s="33">
        <f>V32*V45</f>
        <v>0</v>
      </c>
      <c r="W48" s="33">
        <f>W32*W45</f>
        <v>0</v>
      </c>
      <c r="X48" s="33">
        <f t="shared" si="8"/>
        <v>27.599999999999998</v>
      </c>
      <c r="Y48" s="33">
        <f t="shared" si="8"/>
        <v>0</v>
      </c>
      <c r="Z48" s="33">
        <f t="shared" si="8"/>
        <v>0</v>
      </c>
      <c r="AA48" s="33">
        <f t="shared" si="8"/>
        <v>0</v>
      </c>
      <c r="AB48" s="33">
        <f t="shared" si="8"/>
        <v>0</v>
      </c>
      <c r="AC48" s="33">
        <f t="shared" si="8"/>
        <v>110.05800000000001</v>
      </c>
      <c r="AD48" s="33">
        <f t="shared" si="8"/>
        <v>0</v>
      </c>
      <c r="AE48" s="33">
        <f t="shared" si="8"/>
        <v>0</v>
      </c>
      <c r="AF48" s="33">
        <f t="shared" si="8"/>
        <v>0</v>
      </c>
      <c r="AG48" s="33">
        <f t="shared" si="8"/>
        <v>0</v>
      </c>
      <c r="AH48" s="33">
        <f t="shared" si="8"/>
        <v>461.80775</v>
      </c>
      <c r="AI48" s="33">
        <f t="shared" si="8"/>
        <v>30.736000000000001</v>
      </c>
      <c r="AJ48" s="33">
        <f t="shared" si="8"/>
        <v>70.677499999999995</v>
      </c>
      <c r="AK48" s="33">
        <f t="shared" si="8"/>
        <v>15.36</v>
      </c>
      <c r="AL48" s="33">
        <f t="shared" si="8"/>
        <v>0</v>
      </c>
      <c r="AM48" s="33">
        <f t="shared" si="8"/>
        <v>0</v>
      </c>
      <c r="AN48" s="33">
        <f t="shared" si="8"/>
        <v>0</v>
      </c>
      <c r="AO48" s="33">
        <f t="shared" si="8"/>
        <v>0</v>
      </c>
      <c r="AP48" s="33">
        <f t="shared" si="8"/>
        <v>0</v>
      </c>
      <c r="AQ48" s="33">
        <f t="shared" si="8"/>
        <v>0</v>
      </c>
      <c r="AR48" s="33">
        <f t="shared" si="8"/>
        <v>0</v>
      </c>
      <c r="AS48" s="33">
        <f t="shared" si="8"/>
        <v>86.4773</v>
      </c>
      <c r="AT48" s="33">
        <f t="shared" si="8"/>
        <v>0</v>
      </c>
      <c r="AU48" s="33">
        <f t="shared" si="8"/>
        <v>0</v>
      </c>
      <c r="AV48" s="33">
        <f t="shared" si="8"/>
        <v>0</v>
      </c>
      <c r="AW48" s="33">
        <f t="shared" si="8"/>
        <v>0</v>
      </c>
      <c r="AX48" s="33">
        <f t="shared" si="8"/>
        <v>0</v>
      </c>
      <c r="AY48" s="33">
        <f t="shared" si="8"/>
        <v>0</v>
      </c>
      <c r="AZ48" s="33">
        <f t="shared" si="8"/>
        <v>88.855599999999995</v>
      </c>
      <c r="BA48" s="33">
        <f t="shared" si="8"/>
        <v>310.08</v>
      </c>
      <c r="BB48" s="33">
        <f t="shared" si="8"/>
        <v>587.5200000000001</v>
      </c>
      <c r="BC48" s="33">
        <f t="shared" si="8"/>
        <v>0</v>
      </c>
      <c r="BD48" s="33">
        <f t="shared" si="8"/>
        <v>0</v>
      </c>
      <c r="BE48" s="33">
        <f t="shared" si="8"/>
        <v>0</v>
      </c>
      <c r="BF48" s="33">
        <f t="shared" si="8"/>
        <v>0</v>
      </c>
      <c r="BG48" s="33">
        <f t="shared" si="8"/>
        <v>59.024000000000001</v>
      </c>
      <c r="BH48" s="33">
        <f t="shared" si="8"/>
        <v>36.549999999999997</v>
      </c>
      <c r="BI48" s="33">
        <f t="shared" si="8"/>
        <v>21.385999999999999</v>
      </c>
      <c r="BJ48" s="33">
        <f t="shared" si="8"/>
        <v>42.5</v>
      </c>
      <c r="BK48" s="33">
        <f t="shared" si="8"/>
        <v>0</v>
      </c>
      <c r="BL48" s="33">
        <f t="shared" si="8"/>
        <v>81.328000000000003</v>
      </c>
      <c r="BM48" s="33">
        <f t="shared" si="8"/>
        <v>17.981920000000002</v>
      </c>
      <c r="BN48" s="33">
        <f t="shared" si="8"/>
        <v>4.0352000000000006</v>
      </c>
      <c r="BO48" s="33">
        <f t="shared" ref="BO48" si="9">BO32*BO45</f>
        <v>0</v>
      </c>
      <c r="BP48" s="34">
        <f>SUM(D48:BN48)</f>
        <v>4398.6188300000013</v>
      </c>
      <c r="BQ48" s="35">
        <f>BP48/$C$9</f>
        <v>129.37114205882358</v>
      </c>
    </row>
    <row r="49" spans="1:69">
      <c r="A49" s="36"/>
      <c r="B49" s="36" t="s">
        <v>31</v>
      </c>
      <c r="D49" s="52">
        <f t="shared" ref="D49:AI49" si="10">D67+D88+D105+D122</f>
        <v>210.87781919999998</v>
      </c>
      <c r="E49" s="52">
        <f t="shared" si="10"/>
        <v>99.535679999999999</v>
      </c>
      <c r="F49" s="52">
        <f t="shared" si="10"/>
        <v>122.80800000000001</v>
      </c>
      <c r="G49" s="52">
        <f t="shared" si="10"/>
        <v>7.7248000000000001</v>
      </c>
      <c r="H49" s="52">
        <f t="shared" si="10"/>
        <v>0</v>
      </c>
      <c r="I49" s="52">
        <f t="shared" si="10"/>
        <v>56.303999999999995</v>
      </c>
      <c r="J49" s="52">
        <f t="shared" si="10"/>
        <v>944.73520640000004</v>
      </c>
      <c r="K49" s="52">
        <f t="shared" si="10"/>
        <v>832.40976000000001</v>
      </c>
      <c r="L49" s="52">
        <f t="shared" si="10"/>
        <v>71.702600000000004</v>
      </c>
      <c r="M49" s="52">
        <f t="shared" si="10"/>
        <v>0</v>
      </c>
      <c r="N49" s="52">
        <f t="shared" si="10"/>
        <v>0</v>
      </c>
      <c r="O49" s="52">
        <f t="shared" si="10"/>
        <v>0</v>
      </c>
      <c r="P49" s="52">
        <f t="shared" si="10"/>
        <v>0</v>
      </c>
      <c r="Q49" s="52">
        <f t="shared" si="10"/>
        <v>0</v>
      </c>
      <c r="R49" s="52">
        <f t="shared" si="10"/>
        <v>0</v>
      </c>
      <c r="S49" s="52">
        <f t="shared" si="10"/>
        <v>0</v>
      </c>
      <c r="T49" s="52">
        <f t="shared" si="10"/>
        <v>0</v>
      </c>
      <c r="U49" s="52">
        <f t="shared" si="10"/>
        <v>0</v>
      </c>
      <c r="V49" s="52">
        <f t="shared" si="10"/>
        <v>0</v>
      </c>
      <c r="W49" s="52">
        <f t="shared" si="10"/>
        <v>0</v>
      </c>
      <c r="X49" s="52">
        <f t="shared" si="10"/>
        <v>31.28</v>
      </c>
      <c r="Y49" s="52">
        <f t="shared" si="10"/>
        <v>0</v>
      </c>
      <c r="Z49" s="52">
        <f t="shared" si="10"/>
        <v>0</v>
      </c>
      <c r="AA49" s="52">
        <f t="shared" si="10"/>
        <v>0</v>
      </c>
      <c r="AB49" s="52">
        <f t="shared" si="10"/>
        <v>0</v>
      </c>
      <c r="AC49" s="52">
        <f t="shared" si="10"/>
        <v>110.05800000000001</v>
      </c>
      <c r="AD49" s="52">
        <f t="shared" si="10"/>
        <v>0</v>
      </c>
      <c r="AE49" s="52">
        <f t="shared" si="10"/>
        <v>0</v>
      </c>
      <c r="AF49" s="52">
        <f t="shared" si="10"/>
        <v>0</v>
      </c>
      <c r="AG49" s="52">
        <f t="shared" si="10"/>
        <v>0</v>
      </c>
      <c r="AH49" s="52">
        <f t="shared" si="10"/>
        <v>461.79383780000006</v>
      </c>
      <c r="AI49" s="52">
        <f t="shared" si="10"/>
        <v>30.736000000000001</v>
      </c>
      <c r="AJ49" s="52">
        <f t="shared" ref="AJ49:BN49" si="11">AJ67+AJ88+AJ105+AJ122</f>
        <v>70.660499999999999</v>
      </c>
      <c r="AK49" s="52">
        <f t="shared" si="11"/>
        <v>15.35712</v>
      </c>
      <c r="AL49" s="52">
        <f t="shared" si="11"/>
        <v>0</v>
      </c>
      <c r="AM49" s="52">
        <f t="shared" si="11"/>
        <v>0</v>
      </c>
      <c r="AN49" s="52">
        <f t="shared" si="11"/>
        <v>0</v>
      </c>
      <c r="AO49" s="52">
        <f t="shared" si="11"/>
        <v>0</v>
      </c>
      <c r="AP49" s="52">
        <f t="shared" si="11"/>
        <v>0</v>
      </c>
      <c r="AQ49" s="52">
        <f t="shared" si="11"/>
        <v>0</v>
      </c>
      <c r="AR49" s="52">
        <f t="shared" si="11"/>
        <v>0</v>
      </c>
      <c r="AS49" s="52">
        <f t="shared" si="11"/>
        <v>86.477300000000014</v>
      </c>
      <c r="AT49" s="52">
        <f t="shared" si="11"/>
        <v>0</v>
      </c>
      <c r="AU49" s="52">
        <f t="shared" si="11"/>
        <v>0</v>
      </c>
      <c r="AV49" s="52">
        <f t="shared" si="11"/>
        <v>0</v>
      </c>
      <c r="AW49" s="52">
        <f t="shared" si="11"/>
        <v>0</v>
      </c>
      <c r="AX49" s="52">
        <f t="shared" si="11"/>
        <v>0</v>
      </c>
      <c r="AY49" s="52">
        <f t="shared" si="11"/>
        <v>0</v>
      </c>
      <c r="AZ49" s="52">
        <f t="shared" si="11"/>
        <v>88.855599999999995</v>
      </c>
      <c r="BA49" s="52">
        <f t="shared" si="11"/>
        <v>310.08</v>
      </c>
      <c r="BB49" s="52">
        <f t="shared" si="11"/>
        <v>587.5200000000001</v>
      </c>
      <c r="BC49" s="52">
        <f t="shared" si="11"/>
        <v>0</v>
      </c>
      <c r="BD49" s="52">
        <f t="shared" si="11"/>
        <v>0</v>
      </c>
      <c r="BE49" s="52">
        <f t="shared" si="11"/>
        <v>0</v>
      </c>
      <c r="BF49" s="52">
        <f t="shared" si="11"/>
        <v>0</v>
      </c>
      <c r="BG49" s="52">
        <f t="shared" si="11"/>
        <v>59.024000000000001</v>
      </c>
      <c r="BH49" s="52">
        <f t="shared" si="11"/>
        <v>36.550000000000004</v>
      </c>
      <c r="BI49" s="52">
        <f t="shared" si="11"/>
        <v>21.386000000000003</v>
      </c>
      <c r="BJ49" s="52">
        <f t="shared" si="11"/>
        <v>42.500000000000007</v>
      </c>
      <c r="BK49" s="52">
        <f t="shared" si="11"/>
        <v>0</v>
      </c>
      <c r="BL49" s="52">
        <f t="shared" si="11"/>
        <v>81.328000000000003</v>
      </c>
      <c r="BM49" s="52">
        <f t="shared" si="11"/>
        <v>17.981920000000002</v>
      </c>
      <c r="BN49" s="52">
        <f t="shared" si="11"/>
        <v>4.0310400000000008</v>
      </c>
      <c r="BO49" s="52">
        <f t="shared" ref="BO49" si="12">BO67+BO88+BO105+BO122</f>
        <v>0</v>
      </c>
    </row>
    <row r="50" spans="1:69">
      <c r="A50" s="36"/>
      <c r="B50" s="36" t="s">
        <v>32</v>
      </c>
      <c r="BG50">
        <v>63</v>
      </c>
      <c r="BH50">
        <f>BH88</f>
        <v>36.550000000000004</v>
      </c>
      <c r="BI50">
        <f>BI88</f>
        <v>21.386000000000003</v>
      </c>
      <c r="BL50" s="52">
        <f>BL88</f>
        <v>81.328000000000003</v>
      </c>
      <c r="BM50" s="52">
        <f>BM88+BM105</f>
        <v>17.981920000000002</v>
      </c>
      <c r="BN50" s="52">
        <f>BN67+BN88+BN122</f>
        <v>3.8896000000000006</v>
      </c>
      <c r="BO50" s="52">
        <f>BO67+BO88+BO122</f>
        <v>0</v>
      </c>
    </row>
    <row r="52" spans="1:69">
      <c r="AH52" s="2"/>
      <c r="BQ52" s="40">
        <f>BQ67+BQ87+BQ105+BQ122</f>
        <v>129.46227010000001</v>
      </c>
    </row>
    <row r="53" spans="1:69">
      <c r="J53" t="s">
        <v>33</v>
      </c>
      <c r="K53" t="s">
        <v>2</v>
      </c>
      <c r="V53" t="s">
        <v>36</v>
      </c>
      <c r="AH53" s="2">
        <v>0</v>
      </c>
    </row>
    <row r="54" spans="1:69" ht="15" customHeight="1">
      <c r="A54" s="89"/>
      <c r="B54" s="4" t="s">
        <v>3</v>
      </c>
      <c r="C54" s="91" t="s">
        <v>4</v>
      </c>
      <c r="D54" s="91" t="str">
        <f t="shared" ref="D54:BN54" si="13">D7</f>
        <v>Хлеб пшеничный</v>
      </c>
      <c r="E54" s="91" t="str">
        <f t="shared" si="13"/>
        <v>Хлеб ржано-пшеничный</v>
      </c>
      <c r="F54" s="91" t="str">
        <f t="shared" si="13"/>
        <v>Сахар</v>
      </c>
      <c r="G54" s="91" t="str">
        <f t="shared" si="13"/>
        <v>Чай</v>
      </c>
      <c r="H54" s="91" t="str">
        <f t="shared" si="13"/>
        <v>Какао</v>
      </c>
      <c r="I54" s="91" t="str">
        <f t="shared" si="13"/>
        <v>Кофейный напиток</v>
      </c>
      <c r="J54" s="91" t="str">
        <f t="shared" si="13"/>
        <v>Молоко 2,5%</v>
      </c>
      <c r="K54" s="91" t="str">
        <f t="shared" si="13"/>
        <v>Масло сливочное</v>
      </c>
      <c r="L54" s="91" t="str">
        <f t="shared" si="13"/>
        <v>Сметана 15%</v>
      </c>
      <c r="M54" s="91" t="str">
        <f t="shared" si="13"/>
        <v>Молоко сухое</v>
      </c>
      <c r="N54" s="91" t="str">
        <f t="shared" si="13"/>
        <v>Снежок 2,5 %</v>
      </c>
      <c r="O54" s="91" t="str">
        <f t="shared" si="13"/>
        <v>Творог 5%</v>
      </c>
      <c r="P54" s="91" t="str">
        <f t="shared" si="13"/>
        <v>Молоко сгущенное</v>
      </c>
      <c r="Q54" s="91" t="str">
        <f t="shared" si="13"/>
        <v xml:space="preserve">Джем Сава </v>
      </c>
      <c r="R54" s="91" t="str">
        <f t="shared" si="13"/>
        <v>Сыр</v>
      </c>
      <c r="S54" s="91" t="str">
        <f t="shared" si="13"/>
        <v>Зеленый горошек</v>
      </c>
      <c r="T54" s="91" t="str">
        <f t="shared" si="13"/>
        <v>Кукуруза консервирован.</v>
      </c>
      <c r="U54" s="91" t="str">
        <f t="shared" si="13"/>
        <v>Консервы рыбные</v>
      </c>
      <c r="V54" s="91" t="str">
        <f t="shared" si="13"/>
        <v>Огурцы консервирован.</v>
      </c>
      <c r="W54" s="91" t="str">
        <f t="shared" si="13"/>
        <v>Огурцы свежие</v>
      </c>
      <c r="X54" s="91" t="str">
        <f t="shared" si="13"/>
        <v>Яйцо</v>
      </c>
      <c r="Y54" s="91" t="str">
        <f t="shared" si="13"/>
        <v>Икра кабачковая</v>
      </c>
      <c r="Z54" s="91" t="str">
        <f t="shared" si="13"/>
        <v>Изюм</v>
      </c>
      <c r="AA54" s="91" t="str">
        <f t="shared" si="13"/>
        <v>Курага</v>
      </c>
      <c r="AB54" s="91" t="str">
        <f t="shared" si="13"/>
        <v>Чернослив</v>
      </c>
      <c r="AC54" s="91" t="str">
        <f t="shared" si="13"/>
        <v>Шиповник</v>
      </c>
      <c r="AD54" s="91" t="str">
        <f t="shared" si="13"/>
        <v>Сухофрукты</v>
      </c>
      <c r="AE54" s="91" t="str">
        <f t="shared" si="13"/>
        <v>Ягода свежемороженная</v>
      </c>
      <c r="AF54" s="91" t="str">
        <f t="shared" si="13"/>
        <v>Лимон</v>
      </c>
      <c r="AG54" s="91" t="str">
        <f t="shared" si="13"/>
        <v>Кисель</v>
      </c>
      <c r="AH54" s="91" t="str">
        <f t="shared" si="13"/>
        <v xml:space="preserve">Сок </v>
      </c>
      <c r="AI54" s="91" t="str">
        <f t="shared" si="13"/>
        <v>Макаронные изделия</v>
      </c>
      <c r="AJ54" s="91" t="str">
        <f t="shared" si="13"/>
        <v>Мука</v>
      </c>
      <c r="AK54" s="91" t="str">
        <f t="shared" si="13"/>
        <v>Дрожжи</v>
      </c>
      <c r="AL54" s="91" t="str">
        <f t="shared" si="13"/>
        <v>Печенье</v>
      </c>
      <c r="AM54" s="91" t="str">
        <f t="shared" si="13"/>
        <v>Пряники</v>
      </c>
      <c r="AN54" s="91" t="str">
        <f t="shared" si="13"/>
        <v>Вафли</v>
      </c>
      <c r="AO54" s="91" t="str">
        <f t="shared" si="13"/>
        <v>Конфеты</v>
      </c>
      <c r="AP54" s="91" t="str">
        <f t="shared" si="13"/>
        <v>Повидло Сава</v>
      </c>
      <c r="AQ54" s="91" t="str">
        <f t="shared" si="13"/>
        <v>Крупа геркулес</v>
      </c>
      <c r="AR54" s="91" t="str">
        <f t="shared" si="13"/>
        <v>Крупа горох</v>
      </c>
      <c r="AS54" s="91" t="str">
        <f t="shared" si="13"/>
        <v>Крупа гречневая</v>
      </c>
      <c r="AT54" s="91" t="str">
        <f t="shared" si="13"/>
        <v>Крупа кукурузная</v>
      </c>
      <c r="AU54" s="91" t="str">
        <f t="shared" si="13"/>
        <v>Крупа манная</v>
      </c>
      <c r="AV54" s="91" t="str">
        <f t="shared" si="13"/>
        <v>Крупа перловая</v>
      </c>
      <c r="AW54" s="91" t="str">
        <f t="shared" si="13"/>
        <v>Крупа пшеничная</v>
      </c>
      <c r="AX54" s="91" t="str">
        <f t="shared" si="13"/>
        <v>Крупа пшено</v>
      </c>
      <c r="AY54" s="91" t="str">
        <f t="shared" si="13"/>
        <v>Крупа ячневая</v>
      </c>
      <c r="AZ54" s="91" t="str">
        <f t="shared" si="13"/>
        <v>Рис</v>
      </c>
      <c r="BA54" s="91" t="str">
        <f t="shared" si="13"/>
        <v>Цыпленок бройлер</v>
      </c>
      <c r="BB54" s="91" t="str">
        <f t="shared" si="13"/>
        <v>Филе куриное</v>
      </c>
      <c r="BC54" s="91" t="str">
        <f t="shared" si="13"/>
        <v>Фарш говяжий</v>
      </c>
      <c r="BD54" s="91" t="str">
        <f t="shared" si="13"/>
        <v>Печень куриная</v>
      </c>
      <c r="BE54" s="91" t="str">
        <f t="shared" si="13"/>
        <v>Филе минтая</v>
      </c>
      <c r="BF54" s="91" t="str">
        <f t="shared" si="13"/>
        <v>Филе сельди слабосол.</v>
      </c>
      <c r="BG54" s="91" t="str">
        <f t="shared" si="13"/>
        <v>Картофель</v>
      </c>
      <c r="BH54" s="91" t="str">
        <f t="shared" si="13"/>
        <v>Морковь</v>
      </c>
      <c r="BI54" s="91" t="str">
        <f t="shared" si="13"/>
        <v>Лук</v>
      </c>
      <c r="BJ54" s="91" t="str">
        <f t="shared" si="13"/>
        <v>Капуста</v>
      </c>
      <c r="BK54" s="91" t="str">
        <f t="shared" si="13"/>
        <v>Свекла</v>
      </c>
      <c r="BL54" s="91" t="str">
        <f t="shared" si="13"/>
        <v>Томатная паста</v>
      </c>
      <c r="BM54" s="91" t="str">
        <f t="shared" si="13"/>
        <v>Масло растительное</v>
      </c>
      <c r="BN54" s="91" t="str">
        <f t="shared" si="13"/>
        <v>Соль</v>
      </c>
      <c r="BO54" s="91" t="str">
        <f t="shared" ref="BO54" si="14">BO7</f>
        <v>Аскорбиновая кислота</v>
      </c>
      <c r="BP54" s="111" t="s">
        <v>5</v>
      </c>
      <c r="BQ54" s="111" t="s">
        <v>6</v>
      </c>
    </row>
    <row r="55" spans="1:69" ht="36" customHeight="1">
      <c r="A55" s="90"/>
      <c r="B55" s="5" t="s">
        <v>7</v>
      </c>
      <c r="C55" s="92"/>
      <c r="D55" s="92"/>
      <c r="E55" s="92"/>
      <c r="F55" s="92"/>
      <c r="G55" s="92"/>
      <c r="H55" s="92"/>
      <c r="I55" s="92"/>
      <c r="J55" s="92"/>
      <c r="K55" s="92"/>
      <c r="L55" s="92"/>
      <c r="M55" s="92"/>
      <c r="N55" s="92"/>
      <c r="O55" s="92"/>
      <c r="P55" s="92"/>
      <c r="Q55" s="92"/>
      <c r="R55" s="92"/>
      <c r="S55" s="92"/>
      <c r="T55" s="92"/>
      <c r="U55" s="92"/>
      <c r="V55" s="92"/>
      <c r="W55" s="92"/>
      <c r="X55" s="92"/>
      <c r="Y55" s="92"/>
      <c r="Z55" s="92"/>
      <c r="AA55" s="92"/>
      <c r="AB55" s="92"/>
      <c r="AC55" s="92"/>
      <c r="AD55" s="92"/>
      <c r="AE55" s="92"/>
      <c r="AF55" s="92"/>
      <c r="AG55" s="92"/>
      <c r="AH55" s="92"/>
      <c r="AI55" s="92"/>
      <c r="AJ55" s="92"/>
      <c r="AK55" s="92"/>
      <c r="AL55" s="92"/>
      <c r="AM55" s="92"/>
      <c r="AN55" s="92"/>
      <c r="AO55" s="92"/>
      <c r="AP55" s="92"/>
      <c r="AQ55" s="92"/>
      <c r="AR55" s="92"/>
      <c r="AS55" s="92"/>
      <c r="AT55" s="92"/>
      <c r="AU55" s="92"/>
      <c r="AV55" s="92"/>
      <c r="AW55" s="92"/>
      <c r="AX55" s="92"/>
      <c r="AY55" s="92"/>
      <c r="AZ55" s="92"/>
      <c r="BA55" s="92"/>
      <c r="BB55" s="92"/>
      <c r="BC55" s="92"/>
      <c r="BD55" s="92"/>
      <c r="BE55" s="92"/>
      <c r="BF55" s="92"/>
      <c r="BG55" s="92"/>
      <c r="BH55" s="92"/>
      <c r="BI55" s="92"/>
      <c r="BJ55" s="92"/>
      <c r="BK55" s="92"/>
      <c r="BL55" s="92"/>
      <c r="BM55" s="92"/>
      <c r="BN55" s="92"/>
      <c r="BO55" s="92"/>
      <c r="BP55" s="112"/>
      <c r="BQ55" s="112"/>
    </row>
    <row r="56" spans="1:69" ht="15" customHeight="1">
      <c r="A56" s="106" t="s">
        <v>8</v>
      </c>
      <c r="B56" s="6" t="s">
        <v>9</v>
      </c>
      <c r="C56" s="84">
        <f>$F$6</f>
        <v>34</v>
      </c>
      <c r="D56" s="6">
        <f t="shared" ref="D56:BN60" si="15">D9</f>
        <v>0</v>
      </c>
      <c r="E56" s="6">
        <f t="shared" si="15"/>
        <v>0</v>
      </c>
      <c r="F56" s="6">
        <f t="shared" si="15"/>
        <v>4.0000000000000001E-3</v>
      </c>
      <c r="G56" s="6">
        <f t="shared" si="15"/>
        <v>0</v>
      </c>
      <c r="H56" s="6">
        <f t="shared" si="15"/>
        <v>0</v>
      </c>
      <c r="I56" s="6">
        <f t="shared" si="15"/>
        <v>0</v>
      </c>
      <c r="J56" s="6">
        <f t="shared" si="15"/>
        <v>0.12787999999999999</v>
      </c>
      <c r="K56" s="6">
        <f t="shared" si="15"/>
        <v>3.0000000000000001E-3</v>
      </c>
      <c r="L56" s="6">
        <f t="shared" si="15"/>
        <v>0</v>
      </c>
      <c r="M56" s="6">
        <f t="shared" si="15"/>
        <v>0</v>
      </c>
      <c r="N56" s="6">
        <f t="shared" si="15"/>
        <v>0</v>
      </c>
      <c r="O56" s="6">
        <f t="shared" si="15"/>
        <v>0</v>
      </c>
      <c r="P56" s="6">
        <f t="shared" si="15"/>
        <v>0</v>
      </c>
      <c r="Q56" s="6">
        <f t="shared" si="15"/>
        <v>0</v>
      </c>
      <c r="R56" s="6">
        <f t="shared" si="15"/>
        <v>0</v>
      </c>
      <c r="S56" s="6">
        <f t="shared" si="15"/>
        <v>0</v>
      </c>
      <c r="T56" s="6">
        <f t="shared" si="15"/>
        <v>0</v>
      </c>
      <c r="U56" s="6">
        <f t="shared" si="15"/>
        <v>0</v>
      </c>
      <c r="V56" s="6">
        <f t="shared" si="15"/>
        <v>0</v>
      </c>
      <c r="W56" s="6">
        <f t="shared" si="15"/>
        <v>0</v>
      </c>
      <c r="X56" s="6">
        <f t="shared" si="15"/>
        <v>0</v>
      </c>
      <c r="Y56" s="6">
        <f t="shared" si="15"/>
        <v>0</v>
      </c>
      <c r="Z56" s="6">
        <f t="shared" si="15"/>
        <v>0</v>
      </c>
      <c r="AA56" s="6">
        <f t="shared" si="15"/>
        <v>0</v>
      </c>
      <c r="AB56" s="6">
        <f t="shared" si="15"/>
        <v>0</v>
      </c>
      <c r="AC56" s="6">
        <f t="shared" si="15"/>
        <v>0</v>
      </c>
      <c r="AD56" s="6">
        <f t="shared" si="15"/>
        <v>0</v>
      </c>
      <c r="AE56" s="6">
        <f t="shared" si="15"/>
        <v>0</v>
      </c>
      <c r="AF56" s="6">
        <f t="shared" si="15"/>
        <v>0</v>
      </c>
      <c r="AG56" s="6">
        <f t="shared" si="15"/>
        <v>0</v>
      </c>
      <c r="AH56" s="6">
        <f t="shared" si="15"/>
        <v>0</v>
      </c>
      <c r="AI56" s="6">
        <f t="shared" si="15"/>
        <v>0</v>
      </c>
      <c r="AJ56" s="6">
        <f t="shared" si="15"/>
        <v>0</v>
      </c>
      <c r="AK56" s="6">
        <f t="shared" si="15"/>
        <v>0</v>
      </c>
      <c r="AL56" s="6">
        <f t="shared" si="15"/>
        <v>0</v>
      </c>
      <c r="AM56" s="6">
        <f t="shared" si="15"/>
        <v>0</v>
      </c>
      <c r="AN56" s="6">
        <f t="shared" si="15"/>
        <v>0</v>
      </c>
      <c r="AO56" s="6">
        <f t="shared" si="15"/>
        <v>0</v>
      </c>
      <c r="AP56" s="6">
        <f t="shared" si="15"/>
        <v>0</v>
      </c>
      <c r="AQ56" s="6">
        <f t="shared" si="15"/>
        <v>0</v>
      </c>
      <c r="AR56" s="6">
        <f t="shared" si="15"/>
        <v>0</v>
      </c>
      <c r="AS56" s="6">
        <f t="shared" si="15"/>
        <v>0</v>
      </c>
      <c r="AT56" s="6">
        <f t="shared" si="15"/>
        <v>0</v>
      </c>
      <c r="AU56" s="6">
        <f t="shared" si="15"/>
        <v>0</v>
      </c>
      <c r="AV56" s="6">
        <f t="shared" si="15"/>
        <v>0</v>
      </c>
      <c r="AW56" s="6">
        <f t="shared" si="15"/>
        <v>0</v>
      </c>
      <c r="AX56" s="6">
        <f t="shared" si="15"/>
        <v>0</v>
      </c>
      <c r="AY56" s="6">
        <f t="shared" si="15"/>
        <v>0</v>
      </c>
      <c r="AZ56" s="6">
        <f t="shared" si="15"/>
        <v>0.02</v>
      </c>
      <c r="BA56" s="6">
        <f t="shared" si="15"/>
        <v>0</v>
      </c>
      <c r="BB56" s="6">
        <f t="shared" si="15"/>
        <v>0</v>
      </c>
      <c r="BC56" s="6">
        <f t="shared" si="15"/>
        <v>0</v>
      </c>
      <c r="BD56" s="6">
        <f t="shared" si="15"/>
        <v>0</v>
      </c>
      <c r="BE56" s="6">
        <f t="shared" si="15"/>
        <v>0</v>
      </c>
      <c r="BF56" s="6">
        <f t="shared" si="15"/>
        <v>0</v>
      </c>
      <c r="BG56" s="6">
        <f t="shared" si="15"/>
        <v>0</v>
      </c>
      <c r="BH56" s="6">
        <f t="shared" si="15"/>
        <v>0</v>
      </c>
      <c r="BI56" s="6">
        <f t="shared" si="15"/>
        <v>0</v>
      </c>
      <c r="BJ56" s="6">
        <f t="shared" si="15"/>
        <v>0</v>
      </c>
      <c r="BK56" s="6">
        <f t="shared" si="15"/>
        <v>0</v>
      </c>
      <c r="BL56" s="6">
        <f t="shared" si="15"/>
        <v>0</v>
      </c>
      <c r="BM56" s="6">
        <f t="shared" si="15"/>
        <v>0</v>
      </c>
      <c r="BN56" s="6">
        <f t="shared" si="15"/>
        <v>5.0000000000000001E-4</v>
      </c>
      <c r="BO56" s="6">
        <f t="shared" ref="BO56:BO59" si="16">BO9</f>
        <v>0</v>
      </c>
    </row>
    <row r="57" spans="1:69" ht="15" customHeight="1">
      <c r="A57" s="93"/>
      <c r="B57" s="8" t="s">
        <v>37</v>
      </c>
      <c r="C57" s="85"/>
      <c r="D57" s="6">
        <f t="shared" si="15"/>
        <v>3.329E-2</v>
      </c>
      <c r="E57" s="6">
        <f t="shared" si="15"/>
        <v>0</v>
      </c>
      <c r="F57" s="6">
        <f t="shared" si="15"/>
        <v>0</v>
      </c>
      <c r="G57" s="6">
        <f t="shared" si="15"/>
        <v>0</v>
      </c>
      <c r="H57" s="6">
        <f t="shared" si="15"/>
        <v>0</v>
      </c>
      <c r="I57" s="6">
        <f t="shared" si="15"/>
        <v>0</v>
      </c>
      <c r="J57" s="6">
        <f t="shared" si="15"/>
        <v>0</v>
      </c>
      <c r="K57" s="6">
        <f t="shared" si="15"/>
        <v>5.0000000000000001E-3</v>
      </c>
      <c r="L57" s="6">
        <f t="shared" si="15"/>
        <v>0</v>
      </c>
      <c r="M57" s="6">
        <f t="shared" si="15"/>
        <v>0</v>
      </c>
      <c r="N57" s="6">
        <f t="shared" si="15"/>
        <v>0</v>
      </c>
      <c r="O57" s="6">
        <f t="shared" si="15"/>
        <v>0</v>
      </c>
      <c r="P57" s="6">
        <f t="shared" si="15"/>
        <v>0</v>
      </c>
      <c r="Q57" s="6">
        <f t="shared" si="15"/>
        <v>0</v>
      </c>
      <c r="R57" s="6">
        <f t="shared" si="15"/>
        <v>0</v>
      </c>
      <c r="S57" s="6">
        <f t="shared" si="15"/>
        <v>0</v>
      </c>
      <c r="T57" s="6">
        <f t="shared" si="15"/>
        <v>0</v>
      </c>
      <c r="U57" s="6">
        <f t="shared" si="15"/>
        <v>0</v>
      </c>
      <c r="V57" s="6">
        <f t="shared" si="15"/>
        <v>0</v>
      </c>
      <c r="W57" s="6">
        <f t="shared" si="15"/>
        <v>0</v>
      </c>
      <c r="X57" s="6">
        <f t="shared" si="15"/>
        <v>0</v>
      </c>
      <c r="Y57" s="6">
        <f t="shared" si="15"/>
        <v>0</v>
      </c>
      <c r="Z57" s="6">
        <f t="shared" si="15"/>
        <v>0</v>
      </c>
      <c r="AA57" s="6">
        <f t="shared" si="15"/>
        <v>0</v>
      </c>
      <c r="AB57" s="6">
        <f t="shared" si="15"/>
        <v>0</v>
      </c>
      <c r="AC57" s="6">
        <f t="shared" si="15"/>
        <v>0</v>
      </c>
      <c r="AD57" s="6">
        <f t="shared" si="15"/>
        <v>0</v>
      </c>
      <c r="AE57" s="6">
        <f t="shared" si="15"/>
        <v>0</v>
      </c>
      <c r="AF57" s="6">
        <f t="shared" si="15"/>
        <v>0</v>
      </c>
      <c r="AG57" s="6">
        <f t="shared" si="15"/>
        <v>0</v>
      </c>
      <c r="AH57" s="6">
        <f t="shared" si="15"/>
        <v>0</v>
      </c>
      <c r="AI57" s="6">
        <f t="shared" si="15"/>
        <v>0</v>
      </c>
      <c r="AJ57" s="6">
        <f t="shared" si="15"/>
        <v>0</v>
      </c>
      <c r="AK57" s="6">
        <f t="shared" si="15"/>
        <v>0</v>
      </c>
      <c r="AL57" s="6">
        <f t="shared" si="15"/>
        <v>0</v>
      </c>
      <c r="AM57" s="6">
        <f t="shared" si="15"/>
        <v>0</v>
      </c>
      <c r="AN57" s="6">
        <f t="shared" si="15"/>
        <v>0</v>
      </c>
      <c r="AO57" s="6">
        <f t="shared" si="15"/>
        <v>0</v>
      </c>
      <c r="AP57" s="6">
        <f t="shared" si="15"/>
        <v>0</v>
      </c>
      <c r="AQ57" s="6">
        <f t="shared" si="15"/>
        <v>0</v>
      </c>
      <c r="AR57" s="6">
        <f t="shared" si="15"/>
        <v>0</v>
      </c>
      <c r="AS57" s="6">
        <f t="shared" si="15"/>
        <v>0</v>
      </c>
      <c r="AT57" s="6">
        <f t="shared" si="15"/>
        <v>0</v>
      </c>
      <c r="AU57" s="6">
        <f t="shared" si="15"/>
        <v>0</v>
      </c>
      <c r="AV57" s="6">
        <f t="shared" si="15"/>
        <v>0</v>
      </c>
      <c r="AW57" s="6">
        <f t="shared" si="15"/>
        <v>0</v>
      </c>
      <c r="AX57" s="6">
        <f t="shared" si="15"/>
        <v>0</v>
      </c>
      <c r="AY57" s="6">
        <f t="shared" si="15"/>
        <v>0</v>
      </c>
      <c r="AZ57" s="6">
        <f t="shared" si="15"/>
        <v>0</v>
      </c>
      <c r="BA57" s="6">
        <f t="shared" si="15"/>
        <v>0</v>
      </c>
      <c r="BB57" s="6">
        <f t="shared" si="15"/>
        <v>0</v>
      </c>
      <c r="BC57" s="6">
        <f t="shared" si="15"/>
        <v>0</v>
      </c>
      <c r="BD57" s="6">
        <f t="shared" si="15"/>
        <v>0</v>
      </c>
      <c r="BE57" s="6">
        <f t="shared" si="15"/>
        <v>0</v>
      </c>
      <c r="BF57" s="6">
        <f t="shared" si="15"/>
        <v>0</v>
      </c>
      <c r="BG57" s="6">
        <f t="shared" si="15"/>
        <v>0</v>
      </c>
      <c r="BH57" s="6">
        <f t="shared" si="15"/>
        <v>0</v>
      </c>
      <c r="BI57" s="6">
        <f t="shared" si="15"/>
        <v>0</v>
      </c>
      <c r="BJ57" s="6">
        <f t="shared" si="15"/>
        <v>0</v>
      </c>
      <c r="BK57" s="6">
        <f t="shared" si="15"/>
        <v>0</v>
      </c>
      <c r="BL57" s="6">
        <f t="shared" si="15"/>
        <v>0</v>
      </c>
      <c r="BM57" s="6">
        <f t="shared" si="15"/>
        <v>0</v>
      </c>
      <c r="BN57" s="6">
        <f t="shared" si="15"/>
        <v>0</v>
      </c>
      <c r="BO57" s="6">
        <f t="shared" si="16"/>
        <v>0</v>
      </c>
    </row>
    <row r="58" spans="1:69" ht="15" customHeight="1">
      <c r="A58" s="93"/>
      <c r="B58" s="6" t="s">
        <v>10</v>
      </c>
      <c r="C58" s="85"/>
      <c r="D58" s="6">
        <f t="shared" si="15"/>
        <v>0</v>
      </c>
      <c r="E58" s="6">
        <f t="shared" si="15"/>
        <v>0</v>
      </c>
      <c r="F58" s="6">
        <f t="shared" si="15"/>
        <v>0.01</v>
      </c>
      <c r="G58" s="6">
        <f t="shared" si="15"/>
        <v>0</v>
      </c>
      <c r="H58" s="6">
        <f t="shared" si="15"/>
        <v>0</v>
      </c>
      <c r="I58" s="6">
        <f t="shared" si="15"/>
        <v>2.3999999999999998E-3</v>
      </c>
      <c r="J58" s="6">
        <f t="shared" si="15"/>
        <v>7.4999999999999997E-2</v>
      </c>
      <c r="K58" s="6">
        <f t="shared" si="15"/>
        <v>0</v>
      </c>
      <c r="L58" s="6">
        <f t="shared" si="15"/>
        <v>0</v>
      </c>
      <c r="M58" s="6">
        <f t="shared" si="15"/>
        <v>0</v>
      </c>
      <c r="N58" s="6">
        <f t="shared" si="15"/>
        <v>0</v>
      </c>
      <c r="O58" s="6">
        <f t="shared" si="15"/>
        <v>0</v>
      </c>
      <c r="P58" s="6">
        <f t="shared" si="15"/>
        <v>0</v>
      </c>
      <c r="Q58" s="6">
        <f t="shared" si="15"/>
        <v>0</v>
      </c>
      <c r="R58" s="6">
        <f t="shared" si="15"/>
        <v>0</v>
      </c>
      <c r="S58" s="6">
        <f t="shared" si="15"/>
        <v>0</v>
      </c>
      <c r="T58" s="6">
        <f t="shared" si="15"/>
        <v>0</v>
      </c>
      <c r="U58" s="6">
        <f t="shared" si="15"/>
        <v>0</v>
      </c>
      <c r="V58" s="6">
        <f t="shared" si="15"/>
        <v>0</v>
      </c>
      <c r="W58" s="6">
        <f t="shared" si="15"/>
        <v>0</v>
      </c>
      <c r="X58" s="6">
        <f t="shared" si="15"/>
        <v>0</v>
      </c>
      <c r="Y58" s="6">
        <f t="shared" si="15"/>
        <v>0</v>
      </c>
      <c r="Z58" s="6">
        <f t="shared" si="15"/>
        <v>0</v>
      </c>
      <c r="AA58" s="6">
        <f t="shared" si="15"/>
        <v>0</v>
      </c>
      <c r="AB58" s="6">
        <f t="shared" si="15"/>
        <v>0</v>
      </c>
      <c r="AC58" s="6">
        <f t="shared" si="15"/>
        <v>0</v>
      </c>
      <c r="AD58" s="6">
        <f t="shared" si="15"/>
        <v>0</v>
      </c>
      <c r="AE58" s="6">
        <f t="shared" si="15"/>
        <v>0</v>
      </c>
      <c r="AF58" s="6">
        <f t="shared" si="15"/>
        <v>0</v>
      </c>
      <c r="AG58" s="6">
        <f t="shared" si="15"/>
        <v>0</v>
      </c>
      <c r="AH58" s="6">
        <f t="shared" si="15"/>
        <v>0</v>
      </c>
      <c r="AI58" s="6">
        <f t="shared" si="15"/>
        <v>0</v>
      </c>
      <c r="AJ58" s="6">
        <f t="shared" si="15"/>
        <v>0</v>
      </c>
      <c r="AK58" s="6">
        <f t="shared" si="15"/>
        <v>0</v>
      </c>
      <c r="AL58" s="6">
        <f t="shared" si="15"/>
        <v>0</v>
      </c>
      <c r="AM58" s="6">
        <f t="shared" si="15"/>
        <v>0</v>
      </c>
      <c r="AN58" s="6">
        <f t="shared" si="15"/>
        <v>0</v>
      </c>
      <c r="AO58" s="6">
        <f t="shared" si="15"/>
        <v>0</v>
      </c>
      <c r="AP58" s="6">
        <f t="shared" si="15"/>
        <v>0</v>
      </c>
      <c r="AQ58" s="6">
        <f t="shared" si="15"/>
        <v>0</v>
      </c>
      <c r="AR58" s="6">
        <f t="shared" si="15"/>
        <v>0</v>
      </c>
      <c r="AS58" s="6">
        <f t="shared" si="15"/>
        <v>0</v>
      </c>
      <c r="AT58" s="6">
        <f t="shared" si="15"/>
        <v>0</v>
      </c>
      <c r="AU58" s="6">
        <f t="shared" si="15"/>
        <v>0</v>
      </c>
      <c r="AV58" s="6">
        <f t="shared" si="15"/>
        <v>0</v>
      </c>
      <c r="AW58" s="6">
        <f t="shared" si="15"/>
        <v>0</v>
      </c>
      <c r="AX58" s="6">
        <f t="shared" si="15"/>
        <v>0</v>
      </c>
      <c r="AY58" s="6">
        <f t="shared" si="15"/>
        <v>0</v>
      </c>
      <c r="AZ58" s="6">
        <f t="shared" si="15"/>
        <v>0</v>
      </c>
      <c r="BA58" s="6">
        <f t="shared" si="15"/>
        <v>0</v>
      </c>
      <c r="BB58" s="6">
        <f t="shared" si="15"/>
        <v>0</v>
      </c>
      <c r="BC58" s="6">
        <f t="shared" si="15"/>
        <v>0</v>
      </c>
      <c r="BD58" s="6">
        <f t="shared" si="15"/>
        <v>0</v>
      </c>
      <c r="BE58" s="6">
        <f t="shared" si="15"/>
        <v>0</v>
      </c>
      <c r="BF58" s="6">
        <f t="shared" si="15"/>
        <v>0</v>
      </c>
      <c r="BG58" s="6">
        <f t="shared" si="15"/>
        <v>0</v>
      </c>
      <c r="BH58" s="6">
        <f t="shared" si="15"/>
        <v>0</v>
      </c>
      <c r="BI58" s="6">
        <f t="shared" si="15"/>
        <v>0</v>
      </c>
      <c r="BJ58" s="6">
        <f t="shared" si="15"/>
        <v>0</v>
      </c>
      <c r="BK58" s="6">
        <f t="shared" si="15"/>
        <v>0</v>
      </c>
      <c r="BL58" s="6">
        <f t="shared" si="15"/>
        <v>0</v>
      </c>
      <c r="BM58" s="6">
        <f t="shared" si="15"/>
        <v>0</v>
      </c>
      <c r="BN58" s="6">
        <f t="shared" si="15"/>
        <v>0</v>
      </c>
      <c r="BO58" s="6">
        <f t="shared" si="16"/>
        <v>0</v>
      </c>
    </row>
    <row r="59" spans="1:69">
      <c r="A59" s="93"/>
      <c r="B59" s="6"/>
      <c r="C59" s="85"/>
      <c r="D59" s="6">
        <f t="shared" si="15"/>
        <v>0</v>
      </c>
      <c r="E59" s="6">
        <f t="shared" si="15"/>
        <v>0</v>
      </c>
      <c r="F59" s="6">
        <f t="shared" si="15"/>
        <v>0</v>
      </c>
      <c r="G59" s="6">
        <f t="shared" si="15"/>
        <v>0</v>
      </c>
      <c r="H59" s="6">
        <f t="shared" si="15"/>
        <v>0</v>
      </c>
      <c r="I59" s="6">
        <f t="shared" si="15"/>
        <v>0</v>
      </c>
      <c r="J59" s="6">
        <f t="shared" si="15"/>
        <v>0</v>
      </c>
      <c r="K59" s="6">
        <f t="shared" si="15"/>
        <v>0</v>
      </c>
      <c r="L59" s="6">
        <f t="shared" si="15"/>
        <v>0</v>
      </c>
      <c r="M59" s="6">
        <f t="shared" si="15"/>
        <v>0</v>
      </c>
      <c r="N59" s="6">
        <f t="shared" si="15"/>
        <v>0</v>
      </c>
      <c r="O59" s="6">
        <f t="shared" si="15"/>
        <v>0</v>
      </c>
      <c r="P59" s="6">
        <f t="shared" si="15"/>
        <v>0</v>
      </c>
      <c r="Q59" s="6">
        <f t="shared" si="15"/>
        <v>0</v>
      </c>
      <c r="R59" s="6">
        <f t="shared" si="15"/>
        <v>0</v>
      </c>
      <c r="S59" s="6">
        <f t="shared" si="15"/>
        <v>0</v>
      </c>
      <c r="T59" s="6">
        <f t="shared" si="15"/>
        <v>0</v>
      </c>
      <c r="U59" s="6">
        <f t="shared" si="15"/>
        <v>0</v>
      </c>
      <c r="V59" s="6">
        <f t="shared" si="15"/>
        <v>0</v>
      </c>
      <c r="W59" s="6">
        <f t="shared" si="15"/>
        <v>0</v>
      </c>
      <c r="X59" s="6">
        <f t="shared" si="15"/>
        <v>0</v>
      </c>
      <c r="Y59" s="6">
        <f t="shared" si="15"/>
        <v>0</v>
      </c>
      <c r="Z59" s="6">
        <f t="shared" si="15"/>
        <v>0</v>
      </c>
      <c r="AA59" s="6">
        <f t="shared" si="15"/>
        <v>0</v>
      </c>
      <c r="AB59" s="6">
        <f t="shared" si="15"/>
        <v>0</v>
      </c>
      <c r="AC59" s="6">
        <f t="shared" si="15"/>
        <v>0</v>
      </c>
      <c r="AD59" s="6">
        <f t="shared" si="15"/>
        <v>0</v>
      </c>
      <c r="AE59" s="6">
        <f t="shared" si="15"/>
        <v>0</v>
      </c>
      <c r="AF59" s="6">
        <f t="shared" si="15"/>
        <v>0</v>
      </c>
      <c r="AG59" s="6">
        <f t="shared" si="15"/>
        <v>0</v>
      </c>
      <c r="AH59" s="6">
        <f t="shared" si="15"/>
        <v>0</v>
      </c>
      <c r="AI59" s="6">
        <f t="shared" si="15"/>
        <v>0</v>
      </c>
      <c r="AJ59" s="6">
        <f t="shared" si="15"/>
        <v>0</v>
      </c>
      <c r="AK59" s="6">
        <f t="shared" si="15"/>
        <v>0</v>
      </c>
      <c r="AL59" s="6">
        <f t="shared" si="15"/>
        <v>0</v>
      </c>
      <c r="AM59" s="6">
        <f t="shared" si="15"/>
        <v>0</v>
      </c>
      <c r="AN59" s="6">
        <f t="shared" si="15"/>
        <v>0</v>
      </c>
      <c r="AO59" s="6">
        <f t="shared" si="15"/>
        <v>0</v>
      </c>
      <c r="AP59" s="6">
        <f t="shared" si="15"/>
        <v>0</v>
      </c>
      <c r="AQ59" s="6">
        <f t="shared" si="15"/>
        <v>0</v>
      </c>
      <c r="AR59" s="6">
        <f t="shared" si="15"/>
        <v>0</v>
      </c>
      <c r="AS59" s="6">
        <f t="shared" si="15"/>
        <v>0</v>
      </c>
      <c r="AT59" s="6">
        <f t="shared" si="15"/>
        <v>0</v>
      </c>
      <c r="AU59" s="6">
        <f t="shared" si="15"/>
        <v>0</v>
      </c>
      <c r="AV59" s="6">
        <f t="shared" si="15"/>
        <v>0</v>
      </c>
      <c r="AW59" s="6">
        <f t="shared" si="15"/>
        <v>0</v>
      </c>
      <c r="AX59" s="6">
        <f t="shared" si="15"/>
        <v>0</v>
      </c>
      <c r="AY59" s="6">
        <f t="shared" si="15"/>
        <v>0</v>
      </c>
      <c r="AZ59" s="6">
        <f t="shared" si="15"/>
        <v>0</v>
      </c>
      <c r="BA59" s="6">
        <f t="shared" si="15"/>
        <v>0</v>
      </c>
      <c r="BB59" s="6">
        <f t="shared" si="15"/>
        <v>0</v>
      </c>
      <c r="BC59" s="6">
        <f t="shared" si="15"/>
        <v>0</v>
      </c>
      <c r="BD59" s="6">
        <f t="shared" si="15"/>
        <v>0</v>
      </c>
      <c r="BE59" s="6">
        <f t="shared" si="15"/>
        <v>0</v>
      </c>
      <c r="BF59" s="6">
        <f t="shared" si="15"/>
        <v>0</v>
      </c>
      <c r="BG59" s="6">
        <f t="shared" si="15"/>
        <v>0</v>
      </c>
      <c r="BH59" s="6">
        <f t="shared" si="15"/>
        <v>0</v>
      </c>
      <c r="BI59" s="6">
        <f t="shared" si="15"/>
        <v>0</v>
      </c>
      <c r="BJ59" s="6">
        <f t="shared" si="15"/>
        <v>0</v>
      </c>
      <c r="BK59" s="6">
        <f t="shared" si="15"/>
        <v>0</v>
      </c>
      <c r="BL59" s="6">
        <f t="shared" si="15"/>
        <v>0</v>
      </c>
      <c r="BM59" s="6">
        <f t="shared" si="15"/>
        <v>0</v>
      </c>
      <c r="BN59" s="6">
        <f t="shared" si="15"/>
        <v>0</v>
      </c>
      <c r="BO59" s="6">
        <f t="shared" si="16"/>
        <v>0</v>
      </c>
    </row>
    <row r="60" spans="1:69">
      <c r="A60" s="94"/>
      <c r="B60" s="6"/>
      <c r="C60" s="86"/>
      <c r="D60" s="6">
        <f t="shared" si="15"/>
        <v>0</v>
      </c>
      <c r="E60" s="6">
        <f t="shared" si="15"/>
        <v>0</v>
      </c>
      <c r="F60" s="6">
        <f t="shared" si="15"/>
        <v>0</v>
      </c>
      <c r="G60" s="6">
        <f t="shared" ref="G60:BN60" si="17">G13</f>
        <v>0</v>
      </c>
      <c r="H60" s="6">
        <f t="shared" si="17"/>
        <v>0</v>
      </c>
      <c r="I60" s="6">
        <f t="shared" si="17"/>
        <v>0</v>
      </c>
      <c r="J60" s="6">
        <f t="shared" si="17"/>
        <v>0</v>
      </c>
      <c r="K60" s="6">
        <f t="shared" si="17"/>
        <v>0</v>
      </c>
      <c r="L60" s="6">
        <f t="shared" si="17"/>
        <v>0</v>
      </c>
      <c r="M60" s="6">
        <f t="shared" si="17"/>
        <v>0</v>
      </c>
      <c r="N60" s="6">
        <f t="shared" si="17"/>
        <v>0</v>
      </c>
      <c r="O60" s="6">
        <f t="shared" si="17"/>
        <v>0</v>
      </c>
      <c r="P60" s="6">
        <f t="shared" si="17"/>
        <v>0</v>
      </c>
      <c r="Q60" s="6">
        <f t="shared" si="17"/>
        <v>0</v>
      </c>
      <c r="R60" s="6">
        <f t="shared" si="17"/>
        <v>0</v>
      </c>
      <c r="S60" s="6">
        <f>S13</f>
        <v>0</v>
      </c>
      <c r="T60" s="6">
        <f>T13</f>
        <v>0</v>
      </c>
      <c r="U60" s="6">
        <f>U13</f>
        <v>0</v>
      </c>
      <c r="V60" s="6">
        <f>V13</f>
        <v>0</v>
      </c>
      <c r="W60" s="6">
        <f>W13</f>
        <v>0</v>
      </c>
      <c r="X60" s="6">
        <f t="shared" si="17"/>
        <v>0</v>
      </c>
      <c r="Y60" s="6">
        <f t="shared" si="17"/>
        <v>0</v>
      </c>
      <c r="Z60" s="6">
        <f t="shared" si="17"/>
        <v>0</v>
      </c>
      <c r="AA60" s="6">
        <f t="shared" si="17"/>
        <v>0</v>
      </c>
      <c r="AB60" s="6">
        <f t="shared" si="17"/>
        <v>0</v>
      </c>
      <c r="AC60" s="6">
        <f t="shared" si="17"/>
        <v>0</v>
      </c>
      <c r="AD60" s="6">
        <f t="shared" si="17"/>
        <v>0</v>
      </c>
      <c r="AE60" s="6">
        <f t="shared" si="17"/>
        <v>0</v>
      </c>
      <c r="AF60" s="6">
        <f t="shared" si="17"/>
        <v>0</v>
      </c>
      <c r="AG60" s="6">
        <f t="shared" si="17"/>
        <v>0</v>
      </c>
      <c r="AH60" s="6">
        <f t="shared" si="17"/>
        <v>0</v>
      </c>
      <c r="AI60" s="6">
        <f t="shared" si="17"/>
        <v>0</v>
      </c>
      <c r="AJ60" s="6">
        <f t="shared" si="17"/>
        <v>0</v>
      </c>
      <c r="AK60" s="6">
        <f t="shared" si="17"/>
        <v>0</v>
      </c>
      <c r="AL60" s="6">
        <f t="shared" si="17"/>
        <v>0</v>
      </c>
      <c r="AM60" s="6">
        <f t="shared" si="17"/>
        <v>0</v>
      </c>
      <c r="AN60" s="6">
        <f t="shared" si="17"/>
        <v>0</v>
      </c>
      <c r="AO60" s="6">
        <f t="shared" si="17"/>
        <v>0</v>
      </c>
      <c r="AP60" s="6">
        <f t="shared" si="17"/>
        <v>0</v>
      </c>
      <c r="AQ60" s="6">
        <f t="shared" si="17"/>
        <v>0</v>
      </c>
      <c r="AR60" s="6">
        <f t="shared" si="17"/>
        <v>0</v>
      </c>
      <c r="AS60" s="6">
        <f t="shared" si="17"/>
        <v>0</v>
      </c>
      <c r="AT60" s="6">
        <f t="shared" si="17"/>
        <v>0</v>
      </c>
      <c r="AU60" s="6">
        <f t="shared" si="17"/>
        <v>0</v>
      </c>
      <c r="AV60" s="6">
        <f t="shared" si="17"/>
        <v>0</v>
      </c>
      <c r="AW60" s="6">
        <f t="shared" si="17"/>
        <v>0</v>
      </c>
      <c r="AX60" s="6">
        <f t="shared" si="17"/>
        <v>0</v>
      </c>
      <c r="AY60" s="6">
        <f t="shared" si="17"/>
        <v>0</v>
      </c>
      <c r="AZ60" s="6">
        <f t="shared" si="17"/>
        <v>0</v>
      </c>
      <c r="BA60" s="6">
        <f t="shared" si="17"/>
        <v>0</v>
      </c>
      <c r="BB60" s="6">
        <f t="shared" si="17"/>
        <v>0</v>
      </c>
      <c r="BC60" s="6">
        <f t="shared" si="17"/>
        <v>0</v>
      </c>
      <c r="BD60" s="6">
        <f t="shared" si="17"/>
        <v>0</v>
      </c>
      <c r="BE60" s="6">
        <f t="shared" si="17"/>
        <v>0</v>
      </c>
      <c r="BF60" s="6">
        <f t="shared" si="17"/>
        <v>0</v>
      </c>
      <c r="BG60" s="6">
        <f t="shared" si="17"/>
        <v>0</v>
      </c>
      <c r="BH60" s="6">
        <f t="shared" si="17"/>
        <v>0</v>
      </c>
      <c r="BI60" s="6">
        <f t="shared" si="17"/>
        <v>0</v>
      </c>
      <c r="BJ60" s="6">
        <f t="shared" si="17"/>
        <v>0</v>
      </c>
      <c r="BK60" s="6">
        <f t="shared" si="17"/>
        <v>0</v>
      </c>
      <c r="BL60" s="6">
        <f t="shared" si="17"/>
        <v>0</v>
      </c>
      <c r="BM60" s="6">
        <f t="shared" si="17"/>
        <v>0</v>
      </c>
      <c r="BN60" s="6">
        <f t="shared" si="17"/>
        <v>0</v>
      </c>
      <c r="BO60" s="6">
        <f t="shared" ref="BO60" si="18">BO13</f>
        <v>0</v>
      </c>
    </row>
    <row r="61" spans="1:69" ht="17.399999999999999">
      <c r="A61" s="44"/>
      <c r="B61" s="45" t="s">
        <v>24</v>
      </c>
      <c r="C61" s="46"/>
      <c r="D61" s="47">
        <f t="shared" ref="D61:AJ61" si="19">SUM(D56:D60)</f>
        <v>3.329E-2</v>
      </c>
      <c r="E61" s="47">
        <f t="shared" si="19"/>
        <v>0</v>
      </c>
      <c r="F61" s="47">
        <f t="shared" si="19"/>
        <v>1.4E-2</v>
      </c>
      <c r="G61" s="47">
        <f t="shared" si="19"/>
        <v>0</v>
      </c>
      <c r="H61" s="47">
        <f t="shared" si="19"/>
        <v>0</v>
      </c>
      <c r="I61" s="47">
        <f t="shared" si="19"/>
        <v>2.3999999999999998E-3</v>
      </c>
      <c r="J61" s="47">
        <f t="shared" si="19"/>
        <v>0.20288</v>
      </c>
      <c r="K61" s="47">
        <f t="shared" si="19"/>
        <v>8.0000000000000002E-3</v>
      </c>
      <c r="L61" s="47">
        <f t="shared" si="19"/>
        <v>0</v>
      </c>
      <c r="M61" s="47">
        <f t="shared" si="19"/>
        <v>0</v>
      </c>
      <c r="N61" s="47">
        <f t="shared" si="19"/>
        <v>0</v>
      </c>
      <c r="O61" s="47">
        <f t="shared" si="19"/>
        <v>0</v>
      </c>
      <c r="P61" s="47">
        <f t="shared" si="19"/>
        <v>0</v>
      </c>
      <c r="Q61" s="47">
        <f t="shared" si="19"/>
        <v>0</v>
      </c>
      <c r="R61" s="47">
        <f t="shared" si="19"/>
        <v>0</v>
      </c>
      <c r="S61" s="47">
        <f>SUM(S56:S60)</f>
        <v>0</v>
      </c>
      <c r="T61" s="47">
        <f>SUM(T56:T60)</f>
        <v>0</v>
      </c>
      <c r="U61" s="47">
        <f>SUM(U56:U60)</f>
        <v>0</v>
      </c>
      <c r="V61" s="47">
        <f>SUM(V56:V60)</f>
        <v>0</v>
      </c>
      <c r="W61" s="47">
        <f>SUM(W56:W60)</f>
        <v>0</v>
      </c>
      <c r="X61" s="47">
        <f t="shared" si="19"/>
        <v>0</v>
      </c>
      <c r="Y61" s="47">
        <f t="shared" si="19"/>
        <v>0</v>
      </c>
      <c r="Z61" s="47">
        <f t="shared" si="19"/>
        <v>0</v>
      </c>
      <c r="AA61" s="47">
        <f t="shared" si="19"/>
        <v>0</v>
      </c>
      <c r="AB61" s="47">
        <f t="shared" si="19"/>
        <v>0</v>
      </c>
      <c r="AC61" s="47">
        <f t="shared" si="19"/>
        <v>0</v>
      </c>
      <c r="AD61" s="47">
        <f t="shared" si="19"/>
        <v>0</v>
      </c>
      <c r="AE61" s="47">
        <f t="shared" si="19"/>
        <v>0</v>
      </c>
      <c r="AF61" s="47">
        <f t="shared" si="19"/>
        <v>0</v>
      </c>
      <c r="AG61" s="47">
        <f t="shared" si="19"/>
        <v>0</v>
      </c>
      <c r="AH61" s="47">
        <f t="shared" si="19"/>
        <v>0</v>
      </c>
      <c r="AI61" s="47">
        <f t="shared" si="19"/>
        <v>0</v>
      </c>
      <c r="AJ61" s="47">
        <f t="shared" si="19"/>
        <v>0</v>
      </c>
      <c r="AK61" s="47">
        <f t="shared" ref="AK61:BN61" si="20">SUM(AK56:AK60)</f>
        <v>0</v>
      </c>
      <c r="AL61" s="47">
        <f t="shared" si="20"/>
        <v>0</v>
      </c>
      <c r="AM61" s="47">
        <f t="shared" si="20"/>
        <v>0</v>
      </c>
      <c r="AN61" s="47">
        <f t="shared" si="20"/>
        <v>0</v>
      </c>
      <c r="AO61" s="47">
        <f t="shared" si="20"/>
        <v>0</v>
      </c>
      <c r="AP61" s="47">
        <f t="shared" si="20"/>
        <v>0</v>
      </c>
      <c r="AQ61" s="47">
        <f t="shared" si="20"/>
        <v>0</v>
      </c>
      <c r="AR61" s="47">
        <f t="shared" si="20"/>
        <v>0</v>
      </c>
      <c r="AS61" s="47">
        <f t="shared" si="20"/>
        <v>0</v>
      </c>
      <c r="AT61" s="47">
        <f t="shared" si="20"/>
        <v>0</v>
      </c>
      <c r="AU61" s="47">
        <f t="shared" si="20"/>
        <v>0</v>
      </c>
      <c r="AV61" s="47">
        <f t="shared" si="20"/>
        <v>0</v>
      </c>
      <c r="AW61" s="47">
        <f t="shared" si="20"/>
        <v>0</v>
      </c>
      <c r="AX61" s="47">
        <f t="shared" si="20"/>
        <v>0</v>
      </c>
      <c r="AY61" s="47">
        <f t="shared" si="20"/>
        <v>0</v>
      </c>
      <c r="AZ61" s="47">
        <f t="shared" si="20"/>
        <v>0.02</v>
      </c>
      <c r="BA61" s="47">
        <f t="shared" si="20"/>
        <v>0</v>
      </c>
      <c r="BB61" s="47">
        <f t="shared" si="20"/>
        <v>0</v>
      </c>
      <c r="BC61" s="47">
        <f t="shared" si="20"/>
        <v>0</v>
      </c>
      <c r="BD61" s="47">
        <f t="shared" si="20"/>
        <v>0</v>
      </c>
      <c r="BE61" s="47">
        <f t="shared" si="20"/>
        <v>0</v>
      </c>
      <c r="BF61" s="47">
        <f t="shared" si="20"/>
        <v>0</v>
      </c>
      <c r="BG61" s="47">
        <f t="shared" si="20"/>
        <v>0</v>
      </c>
      <c r="BH61" s="47">
        <f t="shared" si="20"/>
        <v>0</v>
      </c>
      <c r="BI61" s="47">
        <f t="shared" si="20"/>
        <v>0</v>
      </c>
      <c r="BJ61" s="47">
        <f t="shared" si="20"/>
        <v>0</v>
      </c>
      <c r="BK61" s="47">
        <f t="shared" si="20"/>
        <v>0</v>
      </c>
      <c r="BL61" s="47">
        <f t="shared" si="20"/>
        <v>0</v>
      </c>
      <c r="BM61" s="47">
        <f t="shared" si="20"/>
        <v>0</v>
      </c>
      <c r="BN61" s="47">
        <f t="shared" si="20"/>
        <v>5.0000000000000001E-4</v>
      </c>
      <c r="BO61" s="47">
        <f t="shared" ref="BO61" si="21">SUM(BO56:BO60)</f>
        <v>0</v>
      </c>
    </row>
    <row r="62" spans="1:69" ht="17.399999999999999">
      <c r="A62" s="44"/>
      <c r="B62" s="45" t="s">
        <v>35</v>
      </c>
      <c r="C62" s="46"/>
      <c r="D62" s="48">
        <f t="shared" ref="D62:BN62" si="22">PRODUCT(D61,$F$6)</f>
        <v>1.1318600000000001</v>
      </c>
      <c r="E62" s="48">
        <f t="shared" si="22"/>
        <v>0</v>
      </c>
      <c r="F62" s="48">
        <f t="shared" si="22"/>
        <v>0.47600000000000003</v>
      </c>
      <c r="G62" s="48">
        <f t="shared" si="22"/>
        <v>0</v>
      </c>
      <c r="H62" s="48">
        <f t="shared" si="22"/>
        <v>0</v>
      </c>
      <c r="I62" s="48">
        <f t="shared" si="22"/>
        <v>8.1599999999999992E-2</v>
      </c>
      <c r="J62" s="48">
        <f t="shared" si="22"/>
        <v>6.8979200000000001</v>
      </c>
      <c r="K62" s="48">
        <f t="shared" si="22"/>
        <v>0.27200000000000002</v>
      </c>
      <c r="L62" s="48">
        <f t="shared" si="22"/>
        <v>0</v>
      </c>
      <c r="M62" s="48">
        <f t="shared" si="22"/>
        <v>0</v>
      </c>
      <c r="N62" s="48">
        <f t="shared" si="22"/>
        <v>0</v>
      </c>
      <c r="O62" s="48">
        <f t="shared" si="22"/>
        <v>0</v>
      </c>
      <c r="P62" s="48">
        <f t="shared" si="22"/>
        <v>0</v>
      </c>
      <c r="Q62" s="48">
        <f t="shared" si="22"/>
        <v>0</v>
      </c>
      <c r="R62" s="48">
        <f t="shared" si="22"/>
        <v>0</v>
      </c>
      <c r="S62" s="48">
        <f>PRODUCT(S61,$F$6)</f>
        <v>0</v>
      </c>
      <c r="T62" s="48">
        <f>PRODUCT(T61,$F$6)</f>
        <v>0</v>
      </c>
      <c r="U62" s="48">
        <f>PRODUCT(U61,$F$6)</f>
        <v>0</v>
      </c>
      <c r="V62" s="48">
        <f>PRODUCT(V61,$F$6)</f>
        <v>0</v>
      </c>
      <c r="W62" s="48">
        <f>PRODUCT(W61,$F$6)</f>
        <v>0</v>
      </c>
      <c r="X62" s="48">
        <f t="shared" si="22"/>
        <v>0</v>
      </c>
      <c r="Y62" s="48">
        <f t="shared" si="22"/>
        <v>0</v>
      </c>
      <c r="Z62" s="48">
        <f t="shared" si="22"/>
        <v>0</v>
      </c>
      <c r="AA62" s="48">
        <f t="shared" si="22"/>
        <v>0</v>
      </c>
      <c r="AB62" s="48">
        <f t="shared" si="22"/>
        <v>0</v>
      </c>
      <c r="AC62" s="48">
        <f t="shared" si="22"/>
        <v>0</v>
      </c>
      <c r="AD62" s="48">
        <f t="shared" si="22"/>
        <v>0</v>
      </c>
      <c r="AE62" s="48">
        <f t="shared" si="22"/>
        <v>0</v>
      </c>
      <c r="AF62" s="48">
        <f t="shared" si="22"/>
        <v>0</v>
      </c>
      <c r="AG62" s="48">
        <f t="shared" si="22"/>
        <v>0</v>
      </c>
      <c r="AH62" s="48">
        <f t="shared" si="22"/>
        <v>0</v>
      </c>
      <c r="AI62" s="48">
        <f t="shared" si="22"/>
        <v>0</v>
      </c>
      <c r="AJ62" s="48">
        <f t="shared" si="22"/>
        <v>0</v>
      </c>
      <c r="AK62" s="48">
        <f t="shared" si="22"/>
        <v>0</v>
      </c>
      <c r="AL62" s="48">
        <f t="shared" si="22"/>
        <v>0</v>
      </c>
      <c r="AM62" s="48">
        <f t="shared" si="22"/>
        <v>0</v>
      </c>
      <c r="AN62" s="48">
        <f t="shared" si="22"/>
        <v>0</v>
      </c>
      <c r="AO62" s="48">
        <f t="shared" si="22"/>
        <v>0</v>
      </c>
      <c r="AP62" s="48">
        <f t="shared" si="22"/>
        <v>0</v>
      </c>
      <c r="AQ62" s="48">
        <f t="shared" si="22"/>
        <v>0</v>
      </c>
      <c r="AR62" s="48">
        <f t="shared" si="22"/>
        <v>0</v>
      </c>
      <c r="AS62" s="48">
        <f t="shared" si="22"/>
        <v>0</v>
      </c>
      <c r="AT62" s="48">
        <f t="shared" si="22"/>
        <v>0</v>
      </c>
      <c r="AU62" s="48">
        <f t="shared" si="22"/>
        <v>0</v>
      </c>
      <c r="AV62" s="48">
        <f t="shared" si="22"/>
        <v>0</v>
      </c>
      <c r="AW62" s="48">
        <f t="shared" si="22"/>
        <v>0</v>
      </c>
      <c r="AX62" s="48">
        <f t="shared" si="22"/>
        <v>0</v>
      </c>
      <c r="AY62" s="48">
        <f t="shared" si="22"/>
        <v>0</v>
      </c>
      <c r="AZ62" s="48">
        <f t="shared" si="22"/>
        <v>0.68</v>
      </c>
      <c r="BA62" s="48">
        <f t="shared" si="22"/>
        <v>0</v>
      </c>
      <c r="BB62" s="48">
        <f t="shared" si="22"/>
        <v>0</v>
      </c>
      <c r="BC62" s="48">
        <f t="shared" si="22"/>
        <v>0</v>
      </c>
      <c r="BD62" s="48">
        <f t="shared" si="22"/>
        <v>0</v>
      </c>
      <c r="BE62" s="48">
        <f t="shared" si="22"/>
        <v>0</v>
      </c>
      <c r="BF62" s="48">
        <f t="shared" si="22"/>
        <v>0</v>
      </c>
      <c r="BG62" s="48">
        <f t="shared" si="22"/>
        <v>0</v>
      </c>
      <c r="BH62" s="48">
        <f t="shared" si="22"/>
        <v>0</v>
      </c>
      <c r="BI62" s="48">
        <f t="shared" si="22"/>
        <v>0</v>
      </c>
      <c r="BJ62" s="48">
        <f t="shared" si="22"/>
        <v>0</v>
      </c>
      <c r="BK62" s="48">
        <f t="shared" si="22"/>
        <v>0</v>
      </c>
      <c r="BL62" s="48">
        <f t="shared" si="22"/>
        <v>0</v>
      </c>
      <c r="BM62" s="48">
        <f t="shared" si="22"/>
        <v>0</v>
      </c>
      <c r="BN62" s="48">
        <f t="shared" si="22"/>
        <v>1.7000000000000001E-2</v>
      </c>
      <c r="BO62" s="48">
        <f t="shared" ref="BO62" si="23">PRODUCT(BO61,$F$6)</f>
        <v>0</v>
      </c>
    </row>
    <row r="64" spans="1:69" ht="17.399999999999999">
      <c r="A64" s="27"/>
      <c r="B64" s="28" t="s">
        <v>26</v>
      </c>
      <c r="C64" s="29" t="s">
        <v>27</v>
      </c>
      <c r="D64" s="30">
        <f t="shared" ref="D64:BN64" si="24">D45</f>
        <v>72.72</v>
      </c>
      <c r="E64" s="30">
        <f t="shared" si="24"/>
        <v>76</v>
      </c>
      <c r="F64" s="30">
        <f t="shared" si="24"/>
        <v>84</v>
      </c>
      <c r="G64" s="30">
        <f t="shared" si="24"/>
        <v>568</v>
      </c>
      <c r="H64" s="30">
        <f t="shared" si="24"/>
        <v>1340</v>
      </c>
      <c r="I64" s="30">
        <f t="shared" si="24"/>
        <v>690</v>
      </c>
      <c r="J64" s="30">
        <f t="shared" si="24"/>
        <v>74.92</v>
      </c>
      <c r="K64" s="30">
        <f t="shared" si="24"/>
        <v>874.38</v>
      </c>
      <c r="L64" s="30">
        <f t="shared" si="24"/>
        <v>210.89</v>
      </c>
      <c r="M64" s="30">
        <f t="shared" si="24"/>
        <v>609</v>
      </c>
      <c r="N64" s="30">
        <f t="shared" si="24"/>
        <v>104.38</v>
      </c>
      <c r="O64" s="30">
        <f t="shared" si="24"/>
        <v>320.32</v>
      </c>
      <c r="P64" s="30">
        <f t="shared" si="24"/>
        <v>373.68</v>
      </c>
      <c r="Q64" s="30">
        <f t="shared" si="24"/>
        <v>380</v>
      </c>
      <c r="R64" s="30">
        <f t="shared" si="24"/>
        <v>0</v>
      </c>
      <c r="S64" s="30">
        <f>S45</f>
        <v>0</v>
      </c>
      <c r="T64" s="30">
        <f>T45</f>
        <v>0</v>
      </c>
      <c r="U64" s="30">
        <f>U45</f>
        <v>812</v>
      </c>
      <c r="V64" s="30">
        <f>V45</f>
        <v>352.56</v>
      </c>
      <c r="W64" s="30">
        <f>W45</f>
        <v>83</v>
      </c>
      <c r="X64" s="30">
        <f t="shared" si="24"/>
        <v>9.1999999999999993</v>
      </c>
      <c r="Y64" s="30">
        <f t="shared" si="24"/>
        <v>0</v>
      </c>
      <c r="Z64" s="30">
        <f t="shared" si="24"/>
        <v>469</v>
      </c>
      <c r="AA64" s="30">
        <f t="shared" si="24"/>
        <v>363</v>
      </c>
      <c r="AB64" s="30">
        <f t="shared" si="24"/>
        <v>409</v>
      </c>
      <c r="AC64" s="30">
        <f t="shared" si="24"/>
        <v>249</v>
      </c>
      <c r="AD64" s="30">
        <f t="shared" si="24"/>
        <v>119</v>
      </c>
      <c r="AE64" s="30">
        <f t="shared" si="24"/>
        <v>438</v>
      </c>
      <c r="AF64" s="30">
        <f t="shared" si="24"/>
        <v>159</v>
      </c>
      <c r="AG64" s="30">
        <f t="shared" si="24"/>
        <v>218.18</v>
      </c>
      <c r="AH64" s="30">
        <f t="shared" si="24"/>
        <v>77.290000000000006</v>
      </c>
      <c r="AI64" s="30">
        <f t="shared" si="24"/>
        <v>56.5</v>
      </c>
      <c r="AJ64" s="30">
        <f t="shared" si="24"/>
        <v>42.5</v>
      </c>
      <c r="AK64" s="30">
        <f t="shared" si="24"/>
        <v>240</v>
      </c>
      <c r="AL64" s="30">
        <f t="shared" si="24"/>
        <v>295</v>
      </c>
      <c r="AM64" s="30">
        <f t="shared" si="24"/>
        <v>337.5</v>
      </c>
      <c r="AN64" s="30">
        <f t="shared" si="24"/>
        <v>298.67</v>
      </c>
      <c r="AO64" s="30">
        <f t="shared" si="24"/>
        <v>0</v>
      </c>
      <c r="AP64" s="30">
        <f t="shared" si="24"/>
        <v>205.75</v>
      </c>
      <c r="AQ64" s="30">
        <f t="shared" si="24"/>
        <v>68.75</v>
      </c>
      <c r="AR64" s="30">
        <f t="shared" si="24"/>
        <v>62</v>
      </c>
      <c r="AS64" s="30">
        <f t="shared" si="24"/>
        <v>72.67</v>
      </c>
      <c r="AT64" s="30">
        <f t="shared" si="24"/>
        <v>62.29</v>
      </c>
      <c r="AU64" s="30">
        <f t="shared" si="24"/>
        <v>70.709999999999994</v>
      </c>
      <c r="AV64" s="30">
        <f t="shared" si="24"/>
        <v>48.75</v>
      </c>
      <c r="AW64" s="30">
        <f t="shared" si="24"/>
        <v>72.86</v>
      </c>
      <c r="AX64" s="30">
        <f t="shared" si="24"/>
        <v>64.67</v>
      </c>
      <c r="AY64" s="30">
        <f t="shared" si="24"/>
        <v>56.67</v>
      </c>
      <c r="AZ64" s="30">
        <f t="shared" si="24"/>
        <v>130.66999999999999</v>
      </c>
      <c r="BA64" s="30">
        <f t="shared" si="24"/>
        <v>304</v>
      </c>
      <c r="BB64" s="30">
        <f t="shared" si="24"/>
        <v>432</v>
      </c>
      <c r="BC64" s="30">
        <f t="shared" si="24"/>
        <v>532</v>
      </c>
      <c r="BD64" s="30">
        <f t="shared" si="24"/>
        <v>249</v>
      </c>
      <c r="BE64" s="30">
        <f t="shared" si="24"/>
        <v>399</v>
      </c>
      <c r="BF64" s="30">
        <f t="shared" si="24"/>
        <v>0</v>
      </c>
      <c r="BG64" s="30">
        <f t="shared" si="24"/>
        <v>31</v>
      </c>
      <c r="BH64" s="30">
        <f t="shared" si="24"/>
        <v>43</v>
      </c>
      <c r="BI64" s="30">
        <f t="shared" si="24"/>
        <v>37</v>
      </c>
      <c r="BJ64" s="30">
        <f t="shared" si="24"/>
        <v>25</v>
      </c>
      <c r="BK64" s="30">
        <f t="shared" si="24"/>
        <v>59</v>
      </c>
      <c r="BL64" s="30">
        <f t="shared" si="24"/>
        <v>299</v>
      </c>
      <c r="BM64" s="30">
        <f t="shared" si="24"/>
        <v>132.22</v>
      </c>
      <c r="BN64" s="30">
        <f t="shared" si="24"/>
        <v>20.8</v>
      </c>
      <c r="BO64" s="30">
        <f t="shared" ref="BO64" si="25">BO45</f>
        <v>0</v>
      </c>
    </row>
    <row r="65" spans="1:69" ht="17.399999999999999">
      <c r="B65" s="21" t="s">
        <v>28</v>
      </c>
      <c r="C65" s="22" t="s">
        <v>27</v>
      </c>
      <c r="D65" s="23">
        <f t="shared" ref="D65:BN65" si="26">D64/1000</f>
        <v>7.2719999999999993E-2</v>
      </c>
      <c r="E65" s="23">
        <f t="shared" si="26"/>
        <v>7.5999999999999998E-2</v>
      </c>
      <c r="F65" s="23">
        <f t="shared" si="26"/>
        <v>8.4000000000000005E-2</v>
      </c>
      <c r="G65" s="23">
        <f t="shared" si="26"/>
        <v>0.56799999999999995</v>
      </c>
      <c r="H65" s="23">
        <f t="shared" si="26"/>
        <v>1.34</v>
      </c>
      <c r="I65" s="23">
        <f t="shared" si="26"/>
        <v>0.69</v>
      </c>
      <c r="J65" s="23">
        <f t="shared" si="26"/>
        <v>7.492E-2</v>
      </c>
      <c r="K65" s="23">
        <f t="shared" si="26"/>
        <v>0.87438000000000005</v>
      </c>
      <c r="L65" s="23">
        <f t="shared" si="26"/>
        <v>0.21088999999999999</v>
      </c>
      <c r="M65" s="23">
        <f t="shared" si="26"/>
        <v>0.60899999999999999</v>
      </c>
      <c r="N65" s="23">
        <f t="shared" si="26"/>
        <v>0.10438</v>
      </c>
      <c r="O65" s="23">
        <f t="shared" si="26"/>
        <v>0.32031999999999999</v>
      </c>
      <c r="P65" s="23">
        <f t="shared" si="26"/>
        <v>0.37368000000000001</v>
      </c>
      <c r="Q65" s="23">
        <f t="shared" si="26"/>
        <v>0.38</v>
      </c>
      <c r="R65" s="23">
        <f t="shared" si="26"/>
        <v>0</v>
      </c>
      <c r="S65" s="23">
        <f>S64/1000</f>
        <v>0</v>
      </c>
      <c r="T65" s="23">
        <f>T64/1000</f>
        <v>0</v>
      </c>
      <c r="U65" s="23">
        <f>U64/1000</f>
        <v>0.81200000000000006</v>
      </c>
      <c r="V65" s="23">
        <f>V64/1000</f>
        <v>0.35255999999999998</v>
      </c>
      <c r="W65" s="23">
        <f>W64/1000</f>
        <v>8.3000000000000004E-2</v>
      </c>
      <c r="X65" s="23">
        <f t="shared" si="26"/>
        <v>9.1999999999999998E-3</v>
      </c>
      <c r="Y65" s="23">
        <f t="shared" si="26"/>
        <v>0</v>
      </c>
      <c r="Z65" s="23">
        <f t="shared" si="26"/>
        <v>0.46899999999999997</v>
      </c>
      <c r="AA65" s="23">
        <f t="shared" si="26"/>
        <v>0.36299999999999999</v>
      </c>
      <c r="AB65" s="23">
        <f t="shared" si="26"/>
        <v>0.40899999999999997</v>
      </c>
      <c r="AC65" s="23">
        <f t="shared" si="26"/>
        <v>0.249</v>
      </c>
      <c r="AD65" s="23">
        <f t="shared" si="26"/>
        <v>0.11899999999999999</v>
      </c>
      <c r="AE65" s="23">
        <f t="shared" si="26"/>
        <v>0.438</v>
      </c>
      <c r="AF65" s="23">
        <f t="shared" si="26"/>
        <v>0.159</v>
      </c>
      <c r="AG65" s="23">
        <f t="shared" si="26"/>
        <v>0.21818000000000001</v>
      </c>
      <c r="AH65" s="23">
        <f t="shared" si="26"/>
        <v>7.7290000000000011E-2</v>
      </c>
      <c r="AI65" s="23">
        <f t="shared" si="26"/>
        <v>5.6500000000000002E-2</v>
      </c>
      <c r="AJ65" s="23">
        <f t="shared" si="26"/>
        <v>4.2500000000000003E-2</v>
      </c>
      <c r="AK65" s="23">
        <f t="shared" si="26"/>
        <v>0.24</v>
      </c>
      <c r="AL65" s="23">
        <f t="shared" si="26"/>
        <v>0.29499999999999998</v>
      </c>
      <c r="AM65" s="23">
        <f t="shared" si="26"/>
        <v>0.33750000000000002</v>
      </c>
      <c r="AN65" s="23">
        <f t="shared" si="26"/>
        <v>0.29866999999999999</v>
      </c>
      <c r="AO65" s="23">
        <f t="shared" si="26"/>
        <v>0</v>
      </c>
      <c r="AP65" s="23">
        <f t="shared" si="26"/>
        <v>0.20574999999999999</v>
      </c>
      <c r="AQ65" s="23">
        <f t="shared" si="26"/>
        <v>6.8750000000000006E-2</v>
      </c>
      <c r="AR65" s="23">
        <f t="shared" si="26"/>
        <v>6.2E-2</v>
      </c>
      <c r="AS65" s="23">
        <f t="shared" si="26"/>
        <v>7.2669999999999998E-2</v>
      </c>
      <c r="AT65" s="23">
        <f t="shared" si="26"/>
        <v>6.2289999999999998E-2</v>
      </c>
      <c r="AU65" s="23">
        <f t="shared" si="26"/>
        <v>7.0709999999999995E-2</v>
      </c>
      <c r="AV65" s="23">
        <f t="shared" si="26"/>
        <v>4.8750000000000002E-2</v>
      </c>
      <c r="AW65" s="23">
        <f t="shared" si="26"/>
        <v>7.2859999999999994E-2</v>
      </c>
      <c r="AX65" s="23">
        <f t="shared" si="26"/>
        <v>6.4670000000000005E-2</v>
      </c>
      <c r="AY65" s="23">
        <f t="shared" si="26"/>
        <v>5.6670000000000005E-2</v>
      </c>
      <c r="AZ65" s="23">
        <f t="shared" si="26"/>
        <v>0.13066999999999998</v>
      </c>
      <c r="BA65" s="23">
        <f t="shared" si="26"/>
        <v>0.30399999999999999</v>
      </c>
      <c r="BB65" s="23">
        <f t="shared" si="26"/>
        <v>0.432</v>
      </c>
      <c r="BC65" s="23">
        <f t="shared" si="26"/>
        <v>0.53200000000000003</v>
      </c>
      <c r="BD65" s="23">
        <f t="shared" si="26"/>
        <v>0.249</v>
      </c>
      <c r="BE65" s="23">
        <f t="shared" si="26"/>
        <v>0.39900000000000002</v>
      </c>
      <c r="BF65" s="23">
        <f t="shared" si="26"/>
        <v>0</v>
      </c>
      <c r="BG65" s="23">
        <f t="shared" si="26"/>
        <v>3.1E-2</v>
      </c>
      <c r="BH65" s="23">
        <f t="shared" si="26"/>
        <v>4.2999999999999997E-2</v>
      </c>
      <c r="BI65" s="23">
        <f t="shared" si="26"/>
        <v>3.6999999999999998E-2</v>
      </c>
      <c r="BJ65" s="23">
        <f t="shared" si="26"/>
        <v>2.5000000000000001E-2</v>
      </c>
      <c r="BK65" s="23">
        <f t="shared" si="26"/>
        <v>5.8999999999999997E-2</v>
      </c>
      <c r="BL65" s="23">
        <f t="shared" si="26"/>
        <v>0.29899999999999999</v>
      </c>
      <c r="BM65" s="23">
        <f t="shared" si="26"/>
        <v>0.13222</v>
      </c>
      <c r="BN65" s="23">
        <f t="shared" si="26"/>
        <v>2.0799999999999999E-2</v>
      </c>
      <c r="BO65" s="23">
        <f t="shared" ref="BO65" si="27">BO64/1000</f>
        <v>0</v>
      </c>
    </row>
    <row r="66" spans="1:69" ht="17.399999999999999">
      <c r="A66" s="31"/>
      <c r="B66" s="32" t="s">
        <v>29</v>
      </c>
      <c r="C66" s="110"/>
      <c r="D66" s="33">
        <f t="shared" ref="D66:BN66" si="28">D62*D64</f>
        <v>82.308859200000001</v>
      </c>
      <c r="E66" s="33">
        <f t="shared" si="28"/>
        <v>0</v>
      </c>
      <c r="F66" s="33">
        <f t="shared" si="28"/>
        <v>39.984000000000002</v>
      </c>
      <c r="G66" s="33">
        <f t="shared" si="28"/>
        <v>0</v>
      </c>
      <c r="H66" s="33">
        <f t="shared" si="28"/>
        <v>0</v>
      </c>
      <c r="I66" s="33">
        <f t="shared" si="28"/>
        <v>56.303999999999995</v>
      </c>
      <c r="J66" s="33">
        <f t="shared" si="28"/>
        <v>516.79216640000004</v>
      </c>
      <c r="K66" s="33">
        <f t="shared" si="28"/>
        <v>237.83136000000002</v>
      </c>
      <c r="L66" s="33">
        <f t="shared" si="28"/>
        <v>0</v>
      </c>
      <c r="M66" s="33">
        <f t="shared" si="28"/>
        <v>0</v>
      </c>
      <c r="N66" s="33">
        <f t="shared" si="28"/>
        <v>0</v>
      </c>
      <c r="O66" s="33">
        <f t="shared" si="28"/>
        <v>0</v>
      </c>
      <c r="P66" s="33">
        <f t="shared" si="28"/>
        <v>0</v>
      </c>
      <c r="Q66" s="33">
        <f t="shared" si="28"/>
        <v>0</v>
      </c>
      <c r="R66" s="33">
        <f t="shared" si="28"/>
        <v>0</v>
      </c>
      <c r="S66" s="33">
        <f>S62*S64</f>
        <v>0</v>
      </c>
      <c r="T66" s="33">
        <f>T62*T64</f>
        <v>0</v>
      </c>
      <c r="U66" s="33">
        <f>U62*U64</f>
        <v>0</v>
      </c>
      <c r="V66" s="33">
        <f>V62*V64</f>
        <v>0</v>
      </c>
      <c r="W66" s="33">
        <f>W62*W64</f>
        <v>0</v>
      </c>
      <c r="X66" s="33">
        <f t="shared" si="28"/>
        <v>0</v>
      </c>
      <c r="Y66" s="33">
        <f t="shared" si="28"/>
        <v>0</v>
      </c>
      <c r="Z66" s="33">
        <f t="shared" si="28"/>
        <v>0</v>
      </c>
      <c r="AA66" s="33">
        <f t="shared" si="28"/>
        <v>0</v>
      </c>
      <c r="AB66" s="33">
        <f t="shared" si="28"/>
        <v>0</v>
      </c>
      <c r="AC66" s="33">
        <f t="shared" si="28"/>
        <v>0</v>
      </c>
      <c r="AD66" s="33">
        <f t="shared" si="28"/>
        <v>0</v>
      </c>
      <c r="AE66" s="33">
        <f t="shared" si="28"/>
        <v>0</v>
      </c>
      <c r="AF66" s="33">
        <f t="shared" si="28"/>
        <v>0</v>
      </c>
      <c r="AG66" s="33">
        <f t="shared" si="28"/>
        <v>0</v>
      </c>
      <c r="AH66" s="33">
        <f t="shared" si="28"/>
        <v>0</v>
      </c>
      <c r="AI66" s="33">
        <f t="shared" si="28"/>
        <v>0</v>
      </c>
      <c r="AJ66" s="33">
        <f t="shared" si="28"/>
        <v>0</v>
      </c>
      <c r="AK66" s="33">
        <f t="shared" si="28"/>
        <v>0</v>
      </c>
      <c r="AL66" s="33">
        <f t="shared" si="28"/>
        <v>0</v>
      </c>
      <c r="AM66" s="33">
        <f t="shared" si="28"/>
        <v>0</v>
      </c>
      <c r="AN66" s="33">
        <f t="shared" si="28"/>
        <v>0</v>
      </c>
      <c r="AO66" s="33">
        <f t="shared" si="28"/>
        <v>0</v>
      </c>
      <c r="AP66" s="33">
        <f t="shared" si="28"/>
        <v>0</v>
      </c>
      <c r="AQ66" s="33">
        <f t="shared" si="28"/>
        <v>0</v>
      </c>
      <c r="AR66" s="33">
        <f t="shared" si="28"/>
        <v>0</v>
      </c>
      <c r="AS66" s="33">
        <f t="shared" si="28"/>
        <v>0</v>
      </c>
      <c r="AT66" s="33">
        <f t="shared" si="28"/>
        <v>0</v>
      </c>
      <c r="AU66" s="33">
        <f t="shared" si="28"/>
        <v>0</v>
      </c>
      <c r="AV66" s="33">
        <f t="shared" si="28"/>
        <v>0</v>
      </c>
      <c r="AW66" s="33">
        <f t="shared" si="28"/>
        <v>0</v>
      </c>
      <c r="AX66" s="33">
        <f t="shared" si="28"/>
        <v>0</v>
      </c>
      <c r="AY66" s="33">
        <f t="shared" si="28"/>
        <v>0</v>
      </c>
      <c r="AZ66" s="33">
        <f t="shared" si="28"/>
        <v>88.855599999999995</v>
      </c>
      <c r="BA66" s="33">
        <f t="shared" si="28"/>
        <v>0</v>
      </c>
      <c r="BB66" s="33">
        <f t="shared" si="28"/>
        <v>0</v>
      </c>
      <c r="BC66" s="33">
        <f t="shared" si="28"/>
        <v>0</v>
      </c>
      <c r="BD66" s="33">
        <f t="shared" si="28"/>
        <v>0</v>
      </c>
      <c r="BE66" s="33">
        <f t="shared" si="28"/>
        <v>0</v>
      </c>
      <c r="BF66" s="33">
        <f t="shared" si="28"/>
        <v>0</v>
      </c>
      <c r="BG66" s="33">
        <f t="shared" si="28"/>
        <v>0</v>
      </c>
      <c r="BH66" s="33">
        <f t="shared" si="28"/>
        <v>0</v>
      </c>
      <c r="BI66" s="33">
        <f t="shared" si="28"/>
        <v>0</v>
      </c>
      <c r="BJ66" s="33">
        <f t="shared" si="28"/>
        <v>0</v>
      </c>
      <c r="BK66" s="33">
        <f t="shared" si="28"/>
        <v>0</v>
      </c>
      <c r="BL66" s="33">
        <f t="shared" si="28"/>
        <v>0</v>
      </c>
      <c r="BM66" s="33">
        <f t="shared" si="28"/>
        <v>0</v>
      </c>
      <c r="BN66" s="33">
        <f t="shared" si="28"/>
        <v>0.35360000000000003</v>
      </c>
      <c r="BO66" s="33">
        <f t="shared" ref="BO66" si="29">BO62*BO64</f>
        <v>0</v>
      </c>
      <c r="BP66" s="34">
        <f>SUM(D66:BN66)</f>
        <v>1022.4295856000001</v>
      </c>
      <c r="BQ66" s="35">
        <f>BP66/$C$21</f>
        <v>30.071458400000004</v>
      </c>
    </row>
    <row r="67" spans="1:69" ht="17.399999999999999">
      <c r="A67" s="31"/>
      <c r="B67" s="32" t="s">
        <v>30</v>
      </c>
      <c r="C67" s="110"/>
      <c r="D67" s="33">
        <f t="shared" ref="D67:BN67" si="30">D62*D64</f>
        <v>82.308859200000001</v>
      </c>
      <c r="E67" s="33">
        <f t="shared" si="30"/>
        <v>0</v>
      </c>
      <c r="F67" s="33">
        <f t="shared" si="30"/>
        <v>39.984000000000002</v>
      </c>
      <c r="G67" s="33">
        <f t="shared" si="30"/>
        <v>0</v>
      </c>
      <c r="H67" s="33">
        <f t="shared" si="30"/>
        <v>0</v>
      </c>
      <c r="I67" s="33">
        <f t="shared" si="30"/>
        <v>56.303999999999995</v>
      </c>
      <c r="J67" s="33">
        <f t="shared" si="30"/>
        <v>516.79216640000004</v>
      </c>
      <c r="K67" s="33">
        <f t="shared" si="30"/>
        <v>237.83136000000002</v>
      </c>
      <c r="L67" s="33">
        <f t="shared" si="30"/>
        <v>0</v>
      </c>
      <c r="M67" s="33">
        <f t="shared" si="30"/>
        <v>0</v>
      </c>
      <c r="N67" s="33">
        <f t="shared" si="30"/>
        <v>0</v>
      </c>
      <c r="O67" s="33">
        <f t="shared" si="30"/>
        <v>0</v>
      </c>
      <c r="P67" s="33">
        <f t="shared" si="30"/>
        <v>0</v>
      </c>
      <c r="Q67" s="33">
        <f t="shared" si="30"/>
        <v>0</v>
      </c>
      <c r="R67" s="33">
        <f t="shared" si="30"/>
        <v>0</v>
      </c>
      <c r="S67" s="33">
        <f>S62*S64</f>
        <v>0</v>
      </c>
      <c r="T67" s="33">
        <f>T62*T64</f>
        <v>0</v>
      </c>
      <c r="U67" s="33">
        <f>U62*U64</f>
        <v>0</v>
      </c>
      <c r="V67" s="33">
        <f>V62*V64</f>
        <v>0</v>
      </c>
      <c r="W67" s="33">
        <f>W62*W64</f>
        <v>0</v>
      </c>
      <c r="X67" s="33">
        <f t="shared" si="30"/>
        <v>0</v>
      </c>
      <c r="Y67" s="33">
        <f t="shared" si="30"/>
        <v>0</v>
      </c>
      <c r="Z67" s="33">
        <f t="shared" si="30"/>
        <v>0</v>
      </c>
      <c r="AA67" s="33">
        <f t="shared" si="30"/>
        <v>0</v>
      </c>
      <c r="AB67" s="33">
        <f t="shared" si="30"/>
        <v>0</v>
      </c>
      <c r="AC67" s="33">
        <f t="shared" si="30"/>
        <v>0</v>
      </c>
      <c r="AD67" s="33">
        <f t="shared" si="30"/>
        <v>0</v>
      </c>
      <c r="AE67" s="33">
        <f t="shared" si="30"/>
        <v>0</v>
      </c>
      <c r="AF67" s="33">
        <f t="shared" si="30"/>
        <v>0</v>
      </c>
      <c r="AG67" s="33">
        <f t="shared" si="30"/>
        <v>0</v>
      </c>
      <c r="AH67" s="33">
        <f t="shared" si="30"/>
        <v>0</v>
      </c>
      <c r="AI67" s="33">
        <f t="shared" si="30"/>
        <v>0</v>
      </c>
      <c r="AJ67" s="33">
        <f t="shared" si="30"/>
        <v>0</v>
      </c>
      <c r="AK67" s="33">
        <f t="shared" si="30"/>
        <v>0</v>
      </c>
      <c r="AL67" s="33">
        <f t="shared" si="30"/>
        <v>0</v>
      </c>
      <c r="AM67" s="33">
        <f t="shared" si="30"/>
        <v>0</v>
      </c>
      <c r="AN67" s="33">
        <f t="shared" si="30"/>
        <v>0</v>
      </c>
      <c r="AO67" s="33">
        <f t="shared" si="30"/>
        <v>0</v>
      </c>
      <c r="AP67" s="33">
        <f t="shared" si="30"/>
        <v>0</v>
      </c>
      <c r="AQ67" s="33">
        <f t="shared" si="30"/>
        <v>0</v>
      </c>
      <c r="AR67" s="33">
        <f t="shared" si="30"/>
        <v>0</v>
      </c>
      <c r="AS67" s="33">
        <f t="shared" si="30"/>
        <v>0</v>
      </c>
      <c r="AT67" s="33">
        <f t="shared" si="30"/>
        <v>0</v>
      </c>
      <c r="AU67" s="33">
        <f t="shared" si="30"/>
        <v>0</v>
      </c>
      <c r="AV67" s="33">
        <f t="shared" si="30"/>
        <v>0</v>
      </c>
      <c r="AW67" s="33">
        <f t="shared" si="30"/>
        <v>0</v>
      </c>
      <c r="AX67" s="33">
        <f t="shared" si="30"/>
        <v>0</v>
      </c>
      <c r="AY67" s="33">
        <f t="shared" si="30"/>
        <v>0</v>
      </c>
      <c r="AZ67" s="33">
        <f t="shared" si="30"/>
        <v>88.855599999999995</v>
      </c>
      <c r="BA67" s="33">
        <f t="shared" si="30"/>
        <v>0</v>
      </c>
      <c r="BB67" s="33">
        <f t="shared" si="30"/>
        <v>0</v>
      </c>
      <c r="BC67" s="33">
        <f t="shared" si="30"/>
        <v>0</v>
      </c>
      <c r="BD67" s="33">
        <f t="shared" si="30"/>
        <v>0</v>
      </c>
      <c r="BE67" s="33">
        <f t="shared" si="30"/>
        <v>0</v>
      </c>
      <c r="BF67" s="33">
        <f t="shared" si="30"/>
        <v>0</v>
      </c>
      <c r="BG67" s="33">
        <f t="shared" si="30"/>
        <v>0</v>
      </c>
      <c r="BH67" s="33">
        <f t="shared" si="30"/>
        <v>0</v>
      </c>
      <c r="BI67" s="33">
        <f t="shared" si="30"/>
        <v>0</v>
      </c>
      <c r="BJ67" s="33">
        <f t="shared" si="30"/>
        <v>0</v>
      </c>
      <c r="BK67" s="33">
        <f t="shared" si="30"/>
        <v>0</v>
      </c>
      <c r="BL67" s="33">
        <f t="shared" si="30"/>
        <v>0</v>
      </c>
      <c r="BM67" s="33">
        <f t="shared" si="30"/>
        <v>0</v>
      </c>
      <c r="BN67" s="33">
        <f t="shared" si="30"/>
        <v>0.35360000000000003</v>
      </c>
      <c r="BO67" s="33">
        <f t="shared" ref="BO67" si="31">BO62*BO64</f>
        <v>0</v>
      </c>
      <c r="BP67" s="34">
        <f>SUM(D67:BN67)</f>
        <v>1022.4295856000001</v>
      </c>
      <c r="BQ67" s="35">
        <f>BP67/$C$9</f>
        <v>30.071458400000004</v>
      </c>
    </row>
    <row r="70" spans="1:69">
      <c r="J70" t="s">
        <v>33</v>
      </c>
      <c r="K70" t="s">
        <v>2</v>
      </c>
      <c r="V70" t="s">
        <v>36</v>
      </c>
      <c r="AH70" s="2">
        <v>0</v>
      </c>
    </row>
    <row r="71" spans="1:69" ht="15" customHeight="1">
      <c r="A71" s="89"/>
      <c r="B71" s="4" t="s">
        <v>3</v>
      </c>
      <c r="C71" s="91" t="s">
        <v>4</v>
      </c>
      <c r="D71" s="91" t="str">
        <f t="shared" ref="D71:BN71" si="32">D54</f>
        <v>Хлеб пшеничный</v>
      </c>
      <c r="E71" s="91" t="str">
        <f t="shared" si="32"/>
        <v>Хлеб ржано-пшеничный</v>
      </c>
      <c r="F71" s="91" t="str">
        <f t="shared" si="32"/>
        <v>Сахар</v>
      </c>
      <c r="G71" s="91" t="str">
        <f t="shared" si="32"/>
        <v>Чай</v>
      </c>
      <c r="H71" s="91" t="str">
        <f t="shared" si="32"/>
        <v>Какао</v>
      </c>
      <c r="I71" s="91" t="str">
        <f t="shared" si="32"/>
        <v>Кофейный напиток</v>
      </c>
      <c r="J71" s="91" t="str">
        <f t="shared" si="32"/>
        <v>Молоко 2,5%</v>
      </c>
      <c r="K71" s="91" t="str">
        <f t="shared" si="32"/>
        <v>Масло сливочное</v>
      </c>
      <c r="L71" s="91" t="str">
        <f t="shared" si="32"/>
        <v>Сметана 15%</v>
      </c>
      <c r="M71" s="91" t="str">
        <f t="shared" si="32"/>
        <v>Молоко сухое</v>
      </c>
      <c r="N71" s="91" t="str">
        <f t="shared" si="32"/>
        <v>Снежок 2,5 %</v>
      </c>
      <c r="O71" s="91" t="str">
        <f t="shared" si="32"/>
        <v>Творог 5%</v>
      </c>
      <c r="P71" s="91" t="str">
        <f t="shared" si="32"/>
        <v>Молоко сгущенное</v>
      </c>
      <c r="Q71" s="91" t="str">
        <f t="shared" si="32"/>
        <v xml:space="preserve">Джем Сава </v>
      </c>
      <c r="R71" s="91" t="str">
        <f t="shared" si="32"/>
        <v>Сыр</v>
      </c>
      <c r="S71" s="91" t="str">
        <f>S54</f>
        <v>Зеленый горошек</v>
      </c>
      <c r="T71" s="91" t="str">
        <f>T54</f>
        <v>Кукуруза консервирован.</v>
      </c>
      <c r="U71" s="91" t="str">
        <f>U54</f>
        <v>Консервы рыбные</v>
      </c>
      <c r="V71" s="91" t="str">
        <f>V54</f>
        <v>Огурцы консервирован.</v>
      </c>
      <c r="W71" s="91" t="str">
        <f>W54</f>
        <v>Огурцы свежие</v>
      </c>
      <c r="X71" s="91" t="str">
        <f t="shared" si="32"/>
        <v>Яйцо</v>
      </c>
      <c r="Y71" s="91" t="str">
        <f t="shared" si="32"/>
        <v>Икра кабачковая</v>
      </c>
      <c r="Z71" s="91" t="str">
        <f t="shared" si="32"/>
        <v>Изюм</v>
      </c>
      <c r="AA71" s="91" t="str">
        <f t="shared" si="32"/>
        <v>Курага</v>
      </c>
      <c r="AB71" s="91" t="str">
        <f t="shared" si="32"/>
        <v>Чернослив</v>
      </c>
      <c r="AC71" s="91" t="str">
        <f t="shared" si="32"/>
        <v>Шиповник</v>
      </c>
      <c r="AD71" s="91" t="str">
        <f t="shared" si="32"/>
        <v>Сухофрукты</v>
      </c>
      <c r="AE71" s="91" t="str">
        <f t="shared" si="32"/>
        <v>Ягода свежемороженная</v>
      </c>
      <c r="AF71" s="91" t="str">
        <f t="shared" si="32"/>
        <v>Лимон</v>
      </c>
      <c r="AG71" s="91" t="str">
        <f t="shared" si="32"/>
        <v>Кисель</v>
      </c>
      <c r="AH71" s="91" t="str">
        <f t="shared" si="32"/>
        <v xml:space="preserve">Сок </v>
      </c>
      <c r="AI71" s="91" t="str">
        <f t="shared" si="32"/>
        <v>Макаронные изделия</v>
      </c>
      <c r="AJ71" s="91" t="str">
        <f t="shared" si="32"/>
        <v>Мука</v>
      </c>
      <c r="AK71" s="91" t="str">
        <f t="shared" si="32"/>
        <v>Дрожжи</v>
      </c>
      <c r="AL71" s="91" t="str">
        <f t="shared" si="32"/>
        <v>Печенье</v>
      </c>
      <c r="AM71" s="91" t="str">
        <f t="shared" si="32"/>
        <v>Пряники</v>
      </c>
      <c r="AN71" s="91" t="str">
        <f t="shared" si="32"/>
        <v>Вафли</v>
      </c>
      <c r="AO71" s="91" t="str">
        <f t="shared" si="32"/>
        <v>Конфеты</v>
      </c>
      <c r="AP71" s="91" t="str">
        <f t="shared" si="32"/>
        <v>Повидло Сава</v>
      </c>
      <c r="AQ71" s="91" t="str">
        <f t="shared" si="32"/>
        <v>Крупа геркулес</v>
      </c>
      <c r="AR71" s="91" t="str">
        <f t="shared" si="32"/>
        <v>Крупа горох</v>
      </c>
      <c r="AS71" s="91" t="str">
        <f t="shared" si="32"/>
        <v>Крупа гречневая</v>
      </c>
      <c r="AT71" s="91" t="str">
        <f t="shared" si="32"/>
        <v>Крупа кукурузная</v>
      </c>
      <c r="AU71" s="91" t="str">
        <f t="shared" si="32"/>
        <v>Крупа манная</v>
      </c>
      <c r="AV71" s="91" t="str">
        <f t="shared" si="32"/>
        <v>Крупа перловая</v>
      </c>
      <c r="AW71" s="91" t="str">
        <f t="shared" si="32"/>
        <v>Крупа пшеничная</v>
      </c>
      <c r="AX71" s="91" t="str">
        <f t="shared" si="32"/>
        <v>Крупа пшено</v>
      </c>
      <c r="AY71" s="91" t="str">
        <f t="shared" si="32"/>
        <v>Крупа ячневая</v>
      </c>
      <c r="AZ71" s="91" t="str">
        <f t="shared" si="32"/>
        <v>Рис</v>
      </c>
      <c r="BA71" s="91" t="str">
        <f t="shared" si="32"/>
        <v>Цыпленок бройлер</v>
      </c>
      <c r="BB71" s="91" t="str">
        <f t="shared" si="32"/>
        <v>Филе куриное</v>
      </c>
      <c r="BC71" s="91" t="str">
        <f t="shared" si="32"/>
        <v>Фарш говяжий</v>
      </c>
      <c r="BD71" s="91" t="str">
        <f t="shared" si="32"/>
        <v>Печень куриная</v>
      </c>
      <c r="BE71" s="91" t="str">
        <f t="shared" si="32"/>
        <v>Филе минтая</v>
      </c>
      <c r="BF71" s="91" t="str">
        <f t="shared" si="32"/>
        <v>Филе сельди слабосол.</v>
      </c>
      <c r="BG71" s="91" t="str">
        <f t="shared" si="32"/>
        <v>Картофель</v>
      </c>
      <c r="BH71" s="91" t="str">
        <f t="shared" si="32"/>
        <v>Морковь</v>
      </c>
      <c r="BI71" s="91" t="str">
        <f t="shared" si="32"/>
        <v>Лук</v>
      </c>
      <c r="BJ71" s="91" t="str">
        <f t="shared" si="32"/>
        <v>Капуста</v>
      </c>
      <c r="BK71" s="91" t="str">
        <f t="shared" si="32"/>
        <v>Свекла</v>
      </c>
      <c r="BL71" s="91" t="str">
        <f t="shared" si="32"/>
        <v>Томатная паста</v>
      </c>
      <c r="BM71" s="91" t="str">
        <f t="shared" si="32"/>
        <v>Масло растительное</v>
      </c>
      <c r="BN71" s="91" t="str">
        <f t="shared" si="32"/>
        <v>Соль</v>
      </c>
      <c r="BO71" s="91" t="str">
        <f t="shared" ref="BO71" si="33">BO54</f>
        <v>Аскорбиновая кислота</v>
      </c>
      <c r="BP71" s="111" t="s">
        <v>5</v>
      </c>
      <c r="BQ71" s="111" t="s">
        <v>6</v>
      </c>
    </row>
    <row r="72" spans="1:69" ht="36" customHeight="1">
      <c r="A72" s="90"/>
      <c r="B72" s="5" t="s">
        <v>7</v>
      </c>
      <c r="C72" s="92"/>
      <c r="D72" s="92"/>
      <c r="E72" s="92"/>
      <c r="F72" s="92"/>
      <c r="G72" s="92"/>
      <c r="H72" s="92"/>
      <c r="I72" s="92"/>
      <c r="J72" s="92"/>
      <c r="K72" s="92"/>
      <c r="L72" s="92"/>
      <c r="M72" s="92"/>
      <c r="N72" s="92"/>
      <c r="O72" s="92"/>
      <c r="P72" s="92"/>
      <c r="Q72" s="92"/>
      <c r="R72" s="92"/>
      <c r="S72" s="92"/>
      <c r="T72" s="92"/>
      <c r="U72" s="92"/>
      <c r="V72" s="92"/>
      <c r="W72" s="92"/>
      <c r="X72" s="92"/>
      <c r="Y72" s="92"/>
      <c r="Z72" s="92"/>
      <c r="AA72" s="92"/>
      <c r="AB72" s="92"/>
      <c r="AC72" s="92"/>
      <c r="AD72" s="92"/>
      <c r="AE72" s="92"/>
      <c r="AF72" s="92"/>
      <c r="AG72" s="92"/>
      <c r="AH72" s="92"/>
      <c r="AI72" s="92"/>
      <c r="AJ72" s="92"/>
      <c r="AK72" s="92"/>
      <c r="AL72" s="92"/>
      <c r="AM72" s="92"/>
      <c r="AN72" s="92"/>
      <c r="AO72" s="92"/>
      <c r="AP72" s="92"/>
      <c r="AQ72" s="92"/>
      <c r="AR72" s="92"/>
      <c r="AS72" s="92"/>
      <c r="AT72" s="92"/>
      <c r="AU72" s="92"/>
      <c r="AV72" s="92"/>
      <c r="AW72" s="92"/>
      <c r="AX72" s="92"/>
      <c r="AY72" s="92"/>
      <c r="AZ72" s="92"/>
      <c r="BA72" s="92"/>
      <c r="BB72" s="92"/>
      <c r="BC72" s="92"/>
      <c r="BD72" s="92"/>
      <c r="BE72" s="92"/>
      <c r="BF72" s="92"/>
      <c r="BG72" s="92"/>
      <c r="BH72" s="92"/>
      <c r="BI72" s="92"/>
      <c r="BJ72" s="92"/>
      <c r="BK72" s="92"/>
      <c r="BL72" s="92"/>
      <c r="BM72" s="92"/>
      <c r="BN72" s="92"/>
      <c r="BO72" s="92"/>
      <c r="BP72" s="112"/>
      <c r="BQ72" s="112"/>
    </row>
    <row r="73" spans="1:69" ht="15" customHeight="1">
      <c r="A73" s="93"/>
      <c r="B73" s="9" t="s">
        <v>12</v>
      </c>
      <c r="C73" s="85"/>
      <c r="D73" s="6">
        <f t="shared" ref="D73:BN76" si="34">D14</f>
        <v>0</v>
      </c>
      <c r="E73" s="6">
        <f t="shared" si="34"/>
        <v>0</v>
      </c>
      <c r="F73" s="6">
        <f t="shared" si="34"/>
        <v>0</v>
      </c>
      <c r="G73" s="6">
        <f t="shared" si="34"/>
        <v>0</v>
      </c>
      <c r="H73" s="6">
        <f t="shared" si="34"/>
        <v>0</v>
      </c>
      <c r="I73" s="6">
        <f t="shared" si="34"/>
        <v>0</v>
      </c>
      <c r="J73" s="6">
        <f t="shared" si="34"/>
        <v>0</v>
      </c>
      <c r="K73" s="6">
        <f t="shared" si="34"/>
        <v>3.0000000000000001E-3</v>
      </c>
      <c r="L73" s="6">
        <f t="shared" si="34"/>
        <v>7.0000000000000001E-3</v>
      </c>
      <c r="M73" s="6">
        <f t="shared" si="34"/>
        <v>0</v>
      </c>
      <c r="N73" s="6">
        <f t="shared" si="34"/>
        <v>0</v>
      </c>
      <c r="O73" s="6">
        <f t="shared" si="34"/>
        <v>0</v>
      </c>
      <c r="P73" s="6">
        <f t="shared" si="34"/>
        <v>0</v>
      </c>
      <c r="Q73" s="6">
        <f t="shared" si="34"/>
        <v>0</v>
      </c>
      <c r="R73" s="6">
        <f t="shared" si="34"/>
        <v>0</v>
      </c>
      <c r="S73" s="6">
        <f t="shared" si="34"/>
        <v>0</v>
      </c>
      <c r="T73" s="6">
        <f t="shared" si="34"/>
        <v>0</v>
      </c>
      <c r="U73" s="6">
        <f t="shared" si="34"/>
        <v>0</v>
      </c>
      <c r="V73" s="6">
        <f t="shared" si="34"/>
        <v>0</v>
      </c>
      <c r="W73" s="6">
        <f t="shared" si="34"/>
        <v>0</v>
      </c>
      <c r="X73" s="6">
        <f t="shared" si="34"/>
        <v>0</v>
      </c>
      <c r="Y73" s="6">
        <f t="shared" si="34"/>
        <v>0</v>
      </c>
      <c r="Z73" s="6">
        <f t="shared" si="34"/>
        <v>0</v>
      </c>
      <c r="AA73" s="6">
        <f t="shared" si="34"/>
        <v>0</v>
      </c>
      <c r="AB73" s="6">
        <f t="shared" si="34"/>
        <v>0</v>
      </c>
      <c r="AC73" s="6">
        <f t="shared" si="34"/>
        <v>0</v>
      </c>
      <c r="AD73" s="6">
        <f t="shared" si="34"/>
        <v>0</v>
      </c>
      <c r="AE73" s="6">
        <f t="shared" si="34"/>
        <v>0</v>
      </c>
      <c r="AF73" s="6">
        <f t="shared" si="34"/>
        <v>0</v>
      </c>
      <c r="AG73" s="6">
        <f t="shared" si="34"/>
        <v>0</v>
      </c>
      <c r="AH73" s="6">
        <f t="shared" si="34"/>
        <v>0</v>
      </c>
      <c r="AI73" s="6">
        <f t="shared" si="34"/>
        <v>0</v>
      </c>
      <c r="AJ73" s="6">
        <f t="shared" si="34"/>
        <v>0</v>
      </c>
      <c r="AK73" s="6">
        <f t="shared" si="34"/>
        <v>0</v>
      </c>
      <c r="AL73" s="6">
        <f t="shared" si="34"/>
        <v>0</v>
      </c>
      <c r="AM73" s="6">
        <f t="shared" si="34"/>
        <v>0</v>
      </c>
      <c r="AN73" s="6">
        <f t="shared" si="34"/>
        <v>0</v>
      </c>
      <c r="AO73" s="6">
        <f t="shared" si="34"/>
        <v>0</v>
      </c>
      <c r="AP73" s="6">
        <f t="shared" si="34"/>
        <v>0</v>
      </c>
      <c r="AQ73" s="6">
        <f t="shared" si="34"/>
        <v>0</v>
      </c>
      <c r="AR73" s="6">
        <f t="shared" si="34"/>
        <v>0</v>
      </c>
      <c r="AS73" s="6">
        <f t="shared" si="34"/>
        <v>0</v>
      </c>
      <c r="AT73" s="6">
        <f t="shared" si="34"/>
        <v>0</v>
      </c>
      <c r="AU73" s="6">
        <f t="shared" si="34"/>
        <v>0</v>
      </c>
      <c r="AV73" s="6">
        <f t="shared" si="34"/>
        <v>0</v>
      </c>
      <c r="AW73" s="6">
        <f t="shared" si="34"/>
        <v>0</v>
      </c>
      <c r="AX73" s="6">
        <f t="shared" si="34"/>
        <v>0</v>
      </c>
      <c r="AY73" s="6">
        <f t="shared" si="34"/>
        <v>0</v>
      </c>
      <c r="AZ73" s="6">
        <f t="shared" si="34"/>
        <v>0</v>
      </c>
      <c r="BA73" s="6">
        <f t="shared" si="34"/>
        <v>0.03</v>
      </c>
      <c r="BB73" s="6">
        <f t="shared" si="34"/>
        <v>0</v>
      </c>
      <c r="BC73" s="6">
        <f t="shared" si="34"/>
        <v>0</v>
      </c>
      <c r="BD73" s="6">
        <f t="shared" si="34"/>
        <v>0</v>
      </c>
      <c r="BE73" s="6">
        <f t="shared" si="34"/>
        <v>0</v>
      </c>
      <c r="BF73" s="6">
        <f t="shared" si="34"/>
        <v>0</v>
      </c>
      <c r="BG73" s="6">
        <f t="shared" si="34"/>
        <v>5.6000000000000001E-2</v>
      </c>
      <c r="BH73" s="6">
        <f t="shared" si="34"/>
        <v>1.7000000000000001E-2</v>
      </c>
      <c r="BI73" s="6">
        <f t="shared" si="34"/>
        <v>1.2E-2</v>
      </c>
      <c r="BJ73" s="6">
        <f t="shared" si="34"/>
        <v>0.05</v>
      </c>
      <c r="BK73" s="6">
        <f t="shared" si="34"/>
        <v>0</v>
      </c>
      <c r="BL73" s="6">
        <f t="shared" si="34"/>
        <v>3.0000000000000001E-3</v>
      </c>
      <c r="BM73" s="6">
        <f t="shared" si="34"/>
        <v>2E-3</v>
      </c>
      <c r="BN73" s="6">
        <f t="shared" si="34"/>
        <v>2E-3</v>
      </c>
      <c r="BO73" s="6">
        <f t="shared" ref="BO73" si="35">BO14</f>
        <v>0</v>
      </c>
    </row>
    <row r="74" spans="1:69" ht="15" customHeight="1">
      <c r="A74" s="93"/>
      <c r="B74" s="6" t="s">
        <v>13</v>
      </c>
      <c r="C74" s="85"/>
      <c r="D74" s="6">
        <f t="shared" si="34"/>
        <v>0</v>
      </c>
      <c r="E74" s="6">
        <f t="shared" si="34"/>
        <v>0</v>
      </c>
      <c r="F74" s="6">
        <f t="shared" si="34"/>
        <v>0</v>
      </c>
      <c r="G74" s="6">
        <f t="shared" si="34"/>
        <v>0</v>
      </c>
      <c r="H74" s="6">
        <f t="shared" si="34"/>
        <v>0</v>
      </c>
      <c r="I74" s="6">
        <f t="shared" si="34"/>
        <v>0</v>
      </c>
      <c r="J74" s="6">
        <f t="shared" si="34"/>
        <v>0</v>
      </c>
      <c r="K74" s="6">
        <f t="shared" si="34"/>
        <v>0</v>
      </c>
      <c r="L74" s="6">
        <f t="shared" si="34"/>
        <v>3.0000000000000001E-3</v>
      </c>
      <c r="M74" s="6">
        <f t="shared" si="34"/>
        <v>0</v>
      </c>
      <c r="N74" s="6">
        <f t="shared" si="34"/>
        <v>0</v>
      </c>
      <c r="O74" s="6">
        <f t="shared" si="34"/>
        <v>0</v>
      </c>
      <c r="P74" s="6">
        <f t="shared" si="34"/>
        <v>0</v>
      </c>
      <c r="Q74" s="6">
        <f t="shared" si="34"/>
        <v>0</v>
      </c>
      <c r="R74" s="6">
        <f t="shared" si="34"/>
        <v>0</v>
      </c>
      <c r="S74" s="6">
        <f t="shared" si="34"/>
        <v>0</v>
      </c>
      <c r="T74" s="6">
        <f t="shared" si="34"/>
        <v>0</v>
      </c>
      <c r="U74" s="6">
        <f t="shared" si="34"/>
        <v>0</v>
      </c>
      <c r="V74" s="6">
        <f t="shared" si="34"/>
        <v>0</v>
      </c>
      <c r="W74" s="6">
        <f t="shared" si="34"/>
        <v>0</v>
      </c>
      <c r="X74" s="6">
        <f t="shared" si="34"/>
        <v>0</v>
      </c>
      <c r="Y74" s="6">
        <f t="shared" si="34"/>
        <v>0</v>
      </c>
      <c r="Z74" s="6">
        <f t="shared" si="34"/>
        <v>0</v>
      </c>
      <c r="AA74" s="6">
        <f t="shared" si="34"/>
        <v>0</v>
      </c>
      <c r="AB74" s="6">
        <f t="shared" si="34"/>
        <v>0</v>
      </c>
      <c r="AC74" s="6">
        <f t="shared" si="34"/>
        <v>0</v>
      </c>
      <c r="AD74" s="6">
        <f t="shared" si="34"/>
        <v>0</v>
      </c>
      <c r="AE74" s="6">
        <f t="shared" si="34"/>
        <v>0</v>
      </c>
      <c r="AF74" s="6">
        <f t="shared" si="34"/>
        <v>0</v>
      </c>
      <c r="AG74" s="6">
        <f t="shared" si="34"/>
        <v>0</v>
      </c>
      <c r="AH74" s="6">
        <f t="shared" si="34"/>
        <v>0</v>
      </c>
      <c r="AI74" s="6">
        <f t="shared" si="34"/>
        <v>0</v>
      </c>
      <c r="AJ74" s="6">
        <f t="shared" si="34"/>
        <v>8.9999999999999998E-4</v>
      </c>
      <c r="AK74" s="6">
        <f t="shared" si="34"/>
        <v>0</v>
      </c>
      <c r="AL74" s="6">
        <f t="shared" si="34"/>
        <v>0</v>
      </c>
      <c r="AM74" s="6">
        <f t="shared" si="34"/>
        <v>0</v>
      </c>
      <c r="AN74" s="6">
        <f t="shared" si="34"/>
        <v>0</v>
      </c>
      <c r="AO74" s="6">
        <f t="shared" si="34"/>
        <v>0</v>
      </c>
      <c r="AP74" s="6">
        <f t="shared" si="34"/>
        <v>0</v>
      </c>
      <c r="AQ74" s="6">
        <f t="shared" si="34"/>
        <v>0</v>
      </c>
      <c r="AR74" s="6">
        <f t="shared" si="34"/>
        <v>0</v>
      </c>
      <c r="AS74" s="6">
        <f t="shared" si="34"/>
        <v>0</v>
      </c>
      <c r="AT74" s="6">
        <f t="shared" si="34"/>
        <v>0</v>
      </c>
      <c r="AU74" s="6">
        <f t="shared" si="34"/>
        <v>0</v>
      </c>
      <c r="AV74" s="6">
        <f t="shared" si="34"/>
        <v>0</v>
      </c>
      <c r="AW74" s="6">
        <f t="shared" si="34"/>
        <v>0</v>
      </c>
      <c r="AX74" s="6">
        <f t="shared" si="34"/>
        <v>0</v>
      </c>
      <c r="AY74" s="6">
        <f t="shared" si="34"/>
        <v>0</v>
      </c>
      <c r="AZ74" s="6">
        <f t="shared" si="34"/>
        <v>0</v>
      </c>
      <c r="BA74" s="6">
        <f t="shared" si="34"/>
        <v>0</v>
      </c>
      <c r="BB74" s="6">
        <f t="shared" si="34"/>
        <v>0.04</v>
      </c>
      <c r="BC74" s="6">
        <f t="shared" si="34"/>
        <v>0</v>
      </c>
      <c r="BD74" s="6">
        <f t="shared" si="34"/>
        <v>0</v>
      </c>
      <c r="BE74" s="6">
        <f t="shared" si="34"/>
        <v>0</v>
      </c>
      <c r="BF74" s="6">
        <f t="shared" si="34"/>
        <v>0</v>
      </c>
      <c r="BG74" s="6">
        <f t="shared" si="34"/>
        <v>0</v>
      </c>
      <c r="BH74" s="6">
        <f t="shared" si="34"/>
        <v>8.0000000000000002E-3</v>
      </c>
      <c r="BI74" s="6">
        <f t="shared" si="34"/>
        <v>5.0000000000000001E-3</v>
      </c>
      <c r="BJ74" s="6">
        <f t="shared" si="34"/>
        <v>0</v>
      </c>
      <c r="BK74" s="6">
        <f t="shared" si="34"/>
        <v>0</v>
      </c>
      <c r="BL74" s="6">
        <f t="shared" si="34"/>
        <v>5.0000000000000001E-3</v>
      </c>
      <c r="BM74" s="6">
        <f t="shared" si="34"/>
        <v>2E-3</v>
      </c>
      <c r="BN74" s="6">
        <f t="shared" si="34"/>
        <v>2E-3</v>
      </c>
      <c r="BO74" s="6">
        <f t="shared" ref="BO74" si="36">BO15</f>
        <v>0</v>
      </c>
    </row>
    <row r="75" spans="1:69" ht="15" customHeight="1">
      <c r="A75" s="93"/>
      <c r="B75" s="6" t="s">
        <v>14</v>
      </c>
      <c r="C75" s="85"/>
      <c r="D75" s="6">
        <f t="shared" si="34"/>
        <v>0</v>
      </c>
      <c r="E75" s="6">
        <f t="shared" si="34"/>
        <v>0</v>
      </c>
      <c r="F75" s="6">
        <f t="shared" si="34"/>
        <v>0</v>
      </c>
      <c r="G75" s="6">
        <f t="shared" si="34"/>
        <v>0</v>
      </c>
      <c r="H75" s="6">
        <f t="shared" si="34"/>
        <v>0</v>
      </c>
      <c r="I75" s="6">
        <f t="shared" si="34"/>
        <v>0</v>
      </c>
      <c r="J75" s="6">
        <f t="shared" si="34"/>
        <v>0</v>
      </c>
      <c r="K75" s="6">
        <f t="shared" si="34"/>
        <v>5.0000000000000001E-3</v>
      </c>
      <c r="L75" s="6">
        <f t="shared" si="34"/>
        <v>0</v>
      </c>
      <c r="M75" s="6">
        <f t="shared" si="34"/>
        <v>0</v>
      </c>
      <c r="N75" s="6">
        <f t="shared" si="34"/>
        <v>0</v>
      </c>
      <c r="O75" s="6">
        <f t="shared" si="34"/>
        <v>0</v>
      </c>
      <c r="P75" s="6">
        <f t="shared" si="34"/>
        <v>0</v>
      </c>
      <c r="Q75" s="6">
        <f t="shared" si="34"/>
        <v>0</v>
      </c>
      <c r="R75" s="6">
        <f t="shared" si="34"/>
        <v>0</v>
      </c>
      <c r="S75" s="6">
        <f t="shared" si="34"/>
        <v>0</v>
      </c>
      <c r="T75" s="6">
        <f t="shared" si="34"/>
        <v>0</v>
      </c>
      <c r="U75" s="6">
        <f t="shared" si="34"/>
        <v>0</v>
      </c>
      <c r="V75" s="6">
        <f t="shared" si="34"/>
        <v>0</v>
      </c>
      <c r="W75" s="6">
        <f t="shared" si="34"/>
        <v>0</v>
      </c>
      <c r="X75" s="6">
        <f t="shared" si="34"/>
        <v>0</v>
      </c>
      <c r="Y75" s="6">
        <f t="shared" si="34"/>
        <v>0</v>
      </c>
      <c r="Z75" s="6">
        <f t="shared" si="34"/>
        <v>0</v>
      </c>
      <c r="AA75" s="6">
        <f t="shared" si="34"/>
        <v>0</v>
      </c>
      <c r="AB75" s="6">
        <f t="shared" si="34"/>
        <v>0</v>
      </c>
      <c r="AC75" s="6">
        <f t="shared" si="34"/>
        <v>0</v>
      </c>
      <c r="AD75" s="6">
        <f t="shared" si="34"/>
        <v>0</v>
      </c>
      <c r="AE75" s="6">
        <f t="shared" si="34"/>
        <v>0</v>
      </c>
      <c r="AF75" s="6">
        <f t="shared" si="34"/>
        <v>0</v>
      </c>
      <c r="AG75" s="6">
        <f t="shared" si="34"/>
        <v>0</v>
      </c>
      <c r="AH75" s="6">
        <f t="shared" si="34"/>
        <v>0</v>
      </c>
      <c r="AI75" s="6">
        <f t="shared" si="34"/>
        <v>0</v>
      </c>
      <c r="AJ75" s="6">
        <f t="shared" si="34"/>
        <v>0</v>
      </c>
      <c r="AK75" s="6">
        <f t="shared" si="34"/>
        <v>0</v>
      </c>
      <c r="AL75" s="6">
        <f t="shared" si="34"/>
        <v>0</v>
      </c>
      <c r="AM75" s="6">
        <f t="shared" si="34"/>
        <v>0</v>
      </c>
      <c r="AN75" s="6">
        <f t="shared" si="34"/>
        <v>0</v>
      </c>
      <c r="AO75" s="6">
        <f t="shared" si="34"/>
        <v>0</v>
      </c>
      <c r="AP75" s="6">
        <f t="shared" si="34"/>
        <v>0</v>
      </c>
      <c r="AQ75" s="6">
        <f t="shared" si="34"/>
        <v>0</v>
      </c>
      <c r="AR75" s="6">
        <f t="shared" si="34"/>
        <v>0</v>
      </c>
      <c r="AS75" s="6">
        <f t="shared" si="34"/>
        <v>3.5000000000000003E-2</v>
      </c>
      <c r="AT75" s="6">
        <f t="shared" si="34"/>
        <v>0</v>
      </c>
      <c r="AU75" s="6">
        <f t="shared" si="34"/>
        <v>0</v>
      </c>
      <c r="AV75" s="6">
        <f t="shared" si="34"/>
        <v>0</v>
      </c>
      <c r="AW75" s="6">
        <f t="shared" si="34"/>
        <v>0</v>
      </c>
      <c r="AX75" s="6">
        <f t="shared" si="34"/>
        <v>0</v>
      </c>
      <c r="AY75" s="6">
        <f t="shared" si="34"/>
        <v>0</v>
      </c>
      <c r="AZ75" s="6">
        <f t="shared" si="34"/>
        <v>0</v>
      </c>
      <c r="BA75" s="6">
        <f t="shared" si="34"/>
        <v>0</v>
      </c>
      <c r="BB75" s="6">
        <f t="shared" si="34"/>
        <v>0</v>
      </c>
      <c r="BC75" s="6">
        <f t="shared" si="34"/>
        <v>0</v>
      </c>
      <c r="BD75" s="6">
        <f t="shared" si="34"/>
        <v>0</v>
      </c>
      <c r="BE75" s="6">
        <f t="shared" si="34"/>
        <v>0</v>
      </c>
      <c r="BF75" s="6">
        <f t="shared" si="34"/>
        <v>0</v>
      </c>
      <c r="BG75" s="6">
        <f t="shared" si="34"/>
        <v>0</v>
      </c>
      <c r="BH75" s="6">
        <f t="shared" si="34"/>
        <v>0</v>
      </c>
      <c r="BI75" s="6">
        <f t="shared" si="34"/>
        <v>0</v>
      </c>
      <c r="BJ75" s="6">
        <f t="shared" si="34"/>
        <v>0</v>
      </c>
      <c r="BK75" s="6">
        <f t="shared" si="34"/>
        <v>0</v>
      </c>
      <c r="BL75" s="6">
        <f t="shared" si="34"/>
        <v>0</v>
      </c>
      <c r="BM75" s="6">
        <f t="shared" si="34"/>
        <v>0</v>
      </c>
      <c r="BN75" s="6">
        <f t="shared" si="34"/>
        <v>1E-3</v>
      </c>
      <c r="BO75" s="6">
        <f t="shared" ref="BO75" si="37">BO16</f>
        <v>0</v>
      </c>
    </row>
    <row r="76" spans="1:69" ht="15" customHeight="1">
      <c r="A76" s="93"/>
      <c r="B76" s="11" t="s">
        <v>15</v>
      </c>
      <c r="C76" s="85"/>
      <c r="D76" s="6">
        <f t="shared" si="34"/>
        <v>3.1E-2</v>
      </c>
      <c r="E76" s="6">
        <f t="shared" si="34"/>
        <v>0</v>
      </c>
      <c r="F76" s="6">
        <f t="shared" si="34"/>
        <v>0</v>
      </c>
      <c r="G76" s="6">
        <f t="shared" ref="G76:BN79" si="38">G17</f>
        <v>0</v>
      </c>
      <c r="H76" s="6">
        <f t="shared" si="38"/>
        <v>0</v>
      </c>
      <c r="I76" s="6">
        <f t="shared" si="38"/>
        <v>0</v>
      </c>
      <c r="J76" s="6">
        <f t="shared" si="38"/>
        <v>0</v>
      </c>
      <c r="K76" s="6">
        <f t="shared" si="38"/>
        <v>0</v>
      </c>
      <c r="L76" s="6">
        <f t="shared" si="38"/>
        <v>0</v>
      </c>
      <c r="M76" s="6">
        <f t="shared" si="38"/>
        <v>0</v>
      </c>
      <c r="N76" s="6">
        <f t="shared" si="38"/>
        <v>0</v>
      </c>
      <c r="O76" s="6">
        <f t="shared" si="38"/>
        <v>0</v>
      </c>
      <c r="P76" s="6">
        <f t="shared" si="38"/>
        <v>0</v>
      </c>
      <c r="Q76" s="6">
        <f t="shared" si="38"/>
        <v>0</v>
      </c>
      <c r="R76" s="6">
        <f t="shared" si="38"/>
        <v>0</v>
      </c>
      <c r="S76" s="6">
        <f t="shared" si="38"/>
        <v>0</v>
      </c>
      <c r="T76" s="6">
        <f t="shared" si="38"/>
        <v>0</v>
      </c>
      <c r="U76" s="6">
        <f t="shared" si="38"/>
        <v>0</v>
      </c>
      <c r="V76" s="6">
        <f t="shared" si="38"/>
        <v>0</v>
      </c>
      <c r="W76" s="6">
        <f t="shared" si="38"/>
        <v>0</v>
      </c>
      <c r="X76" s="6">
        <f t="shared" si="38"/>
        <v>0</v>
      </c>
      <c r="Y76" s="6">
        <f t="shared" si="38"/>
        <v>0</v>
      </c>
      <c r="Z76" s="6">
        <f t="shared" si="38"/>
        <v>0</v>
      </c>
      <c r="AA76" s="6">
        <f t="shared" si="38"/>
        <v>0</v>
      </c>
      <c r="AB76" s="6">
        <f t="shared" si="38"/>
        <v>0</v>
      </c>
      <c r="AC76" s="6">
        <f t="shared" si="38"/>
        <v>0</v>
      </c>
      <c r="AD76" s="6">
        <f t="shared" si="38"/>
        <v>0</v>
      </c>
      <c r="AE76" s="6">
        <f t="shared" si="38"/>
        <v>0</v>
      </c>
      <c r="AF76" s="6">
        <f t="shared" si="38"/>
        <v>0</v>
      </c>
      <c r="AG76" s="6">
        <f t="shared" si="38"/>
        <v>0</v>
      </c>
      <c r="AH76" s="6">
        <f t="shared" si="38"/>
        <v>0</v>
      </c>
      <c r="AI76" s="6">
        <f t="shared" si="38"/>
        <v>0</v>
      </c>
      <c r="AJ76" s="6">
        <f t="shared" si="38"/>
        <v>0</v>
      </c>
      <c r="AK76" s="6">
        <f t="shared" si="38"/>
        <v>0</v>
      </c>
      <c r="AL76" s="6">
        <f t="shared" si="38"/>
        <v>0</v>
      </c>
      <c r="AM76" s="6">
        <f t="shared" si="38"/>
        <v>0</v>
      </c>
      <c r="AN76" s="6">
        <f t="shared" si="38"/>
        <v>0</v>
      </c>
      <c r="AO76" s="6">
        <f t="shared" si="38"/>
        <v>0</v>
      </c>
      <c r="AP76" s="6">
        <f t="shared" si="38"/>
        <v>0</v>
      </c>
      <c r="AQ76" s="6">
        <f t="shared" si="38"/>
        <v>0</v>
      </c>
      <c r="AR76" s="6">
        <f t="shared" si="38"/>
        <v>0</v>
      </c>
      <c r="AS76" s="6">
        <f t="shared" si="38"/>
        <v>0</v>
      </c>
      <c r="AT76" s="6">
        <f t="shared" si="38"/>
        <v>0</v>
      </c>
      <c r="AU76" s="6">
        <f t="shared" si="38"/>
        <v>0</v>
      </c>
      <c r="AV76" s="6">
        <f t="shared" si="38"/>
        <v>0</v>
      </c>
      <c r="AW76" s="6">
        <f t="shared" si="38"/>
        <v>0</v>
      </c>
      <c r="AX76" s="6">
        <f t="shared" si="38"/>
        <v>0</v>
      </c>
      <c r="AY76" s="6">
        <f t="shared" si="38"/>
        <v>0</v>
      </c>
      <c r="AZ76" s="6">
        <f t="shared" si="38"/>
        <v>0</v>
      </c>
      <c r="BA76" s="6">
        <f t="shared" si="38"/>
        <v>0</v>
      </c>
      <c r="BB76" s="6">
        <f t="shared" si="38"/>
        <v>0</v>
      </c>
      <c r="BC76" s="6">
        <f t="shared" si="38"/>
        <v>0</v>
      </c>
      <c r="BD76" s="6">
        <f t="shared" si="38"/>
        <v>0</v>
      </c>
      <c r="BE76" s="6">
        <f t="shared" si="38"/>
        <v>0</v>
      </c>
      <c r="BF76" s="6">
        <f t="shared" si="38"/>
        <v>0</v>
      </c>
      <c r="BG76" s="6">
        <f t="shared" si="38"/>
        <v>0</v>
      </c>
      <c r="BH76" s="6">
        <f t="shared" si="38"/>
        <v>0</v>
      </c>
      <c r="BI76" s="6">
        <f t="shared" si="38"/>
        <v>0</v>
      </c>
      <c r="BJ76" s="6">
        <f t="shared" si="38"/>
        <v>0</v>
      </c>
      <c r="BK76" s="6">
        <f t="shared" si="38"/>
        <v>0</v>
      </c>
      <c r="BL76" s="6">
        <f t="shared" si="38"/>
        <v>0</v>
      </c>
      <c r="BM76" s="6">
        <f t="shared" si="38"/>
        <v>0</v>
      </c>
      <c r="BN76" s="6">
        <f t="shared" si="38"/>
        <v>0</v>
      </c>
      <c r="BO76" s="6">
        <f t="shared" ref="BO76" si="39">BO17</f>
        <v>0</v>
      </c>
    </row>
    <row r="77" spans="1:69">
      <c r="A77" s="93"/>
      <c r="B77" s="11" t="s">
        <v>16</v>
      </c>
      <c r="C77" s="85"/>
      <c r="D77" s="6">
        <f t="shared" ref="D77:AJ79" si="40">D18</f>
        <v>0</v>
      </c>
      <c r="E77" s="6">
        <f t="shared" si="40"/>
        <v>3.8519999999999999E-2</v>
      </c>
      <c r="F77" s="6">
        <f t="shared" si="40"/>
        <v>0</v>
      </c>
      <c r="G77" s="6">
        <f t="shared" si="40"/>
        <v>0</v>
      </c>
      <c r="H77" s="6">
        <f t="shared" si="40"/>
        <v>0</v>
      </c>
      <c r="I77" s="6">
        <f t="shared" si="40"/>
        <v>0</v>
      </c>
      <c r="J77" s="6">
        <f t="shared" si="40"/>
        <v>0</v>
      </c>
      <c r="K77" s="6">
        <f t="shared" si="40"/>
        <v>0</v>
      </c>
      <c r="L77" s="6">
        <f t="shared" si="40"/>
        <v>0</v>
      </c>
      <c r="M77" s="6">
        <f t="shared" si="40"/>
        <v>0</v>
      </c>
      <c r="N77" s="6">
        <f t="shared" si="40"/>
        <v>0</v>
      </c>
      <c r="O77" s="6">
        <f t="shared" si="40"/>
        <v>0</v>
      </c>
      <c r="P77" s="6">
        <f t="shared" si="40"/>
        <v>0</v>
      </c>
      <c r="Q77" s="6">
        <f t="shared" si="40"/>
        <v>0</v>
      </c>
      <c r="R77" s="6">
        <f t="shared" si="40"/>
        <v>0</v>
      </c>
      <c r="S77" s="6">
        <f t="shared" si="38"/>
        <v>0</v>
      </c>
      <c r="T77" s="6">
        <f t="shared" si="38"/>
        <v>0</v>
      </c>
      <c r="U77" s="6">
        <f t="shared" si="38"/>
        <v>0</v>
      </c>
      <c r="V77" s="6">
        <f t="shared" si="38"/>
        <v>0</v>
      </c>
      <c r="W77" s="6">
        <f t="shared" si="38"/>
        <v>0</v>
      </c>
      <c r="X77" s="6">
        <f t="shared" si="40"/>
        <v>0</v>
      </c>
      <c r="Y77" s="6">
        <f t="shared" si="40"/>
        <v>0</v>
      </c>
      <c r="Z77" s="6">
        <f t="shared" si="40"/>
        <v>0</v>
      </c>
      <c r="AA77" s="6">
        <f t="shared" si="40"/>
        <v>0</v>
      </c>
      <c r="AB77" s="6">
        <f t="shared" si="40"/>
        <v>0</v>
      </c>
      <c r="AC77" s="6">
        <f t="shared" si="40"/>
        <v>0</v>
      </c>
      <c r="AD77" s="6">
        <f t="shared" si="40"/>
        <v>0</v>
      </c>
      <c r="AE77" s="6">
        <f t="shared" si="40"/>
        <v>0</v>
      </c>
      <c r="AF77" s="6">
        <f t="shared" si="40"/>
        <v>0</v>
      </c>
      <c r="AG77" s="6">
        <f t="shared" si="40"/>
        <v>0</v>
      </c>
      <c r="AH77" s="6">
        <f t="shared" si="40"/>
        <v>0</v>
      </c>
      <c r="AI77" s="6">
        <f t="shared" si="40"/>
        <v>0</v>
      </c>
      <c r="AJ77" s="6">
        <f t="shared" si="40"/>
        <v>0</v>
      </c>
      <c r="AK77" s="6">
        <f t="shared" si="38"/>
        <v>0</v>
      </c>
      <c r="AL77" s="6">
        <f t="shared" si="38"/>
        <v>0</v>
      </c>
      <c r="AM77" s="6">
        <f t="shared" si="38"/>
        <v>0</v>
      </c>
      <c r="AN77" s="6">
        <f t="shared" si="38"/>
        <v>0</v>
      </c>
      <c r="AO77" s="6">
        <f t="shared" si="38"/>
        <v>0</v>
      </c>
      <c r="AP77" s="6">
        <f t="shared" si="38"/>
        <v>0</v>
      </c>
      <c r="AQ77" s="6">
        <f t="shared" si="38"/>
        <v>0</v>
      </c>
      <c r="AR77" s="6">
        <f t="shared" si="38"/>
        <v>0</v>
      </c>
      <c r="AS77" s="6">
        <f t="shared" si="38"/>
        <v>0</v>
      </c>
      <c r="AT77" s="6">
        <f t="shared" si="38"/>
        <v>0</v>
      </c>
      <c r="AU77" s="6">
        <f t="shared" si="38"/>
        <v>0</v>
      </c>
      <c r="AV77" s="6">
        <f t="shared" si="38"/>
        <v>0</v>
      </c>
      <c r="AW77" s="6">
        <f t="shared" si="38"/>
        <v>0</v>
      </c>
      <c r="AX77" s="6">
        <f t="shared" si="38"/>
        <v>0</v>
      </c>
      <c r="AY77" s="6">
        <f t="shared" si="38"/>
        <v>0</v>
      </c>
      <c r="AZ77" s="6">
        <f t="shared" si="38"/>
        <v>0</v>
      </c>
      <c r="BA77" s="6">
        <f t="shared" si="38"/>
        <v>0</v>
      </c>
      <c r="BB77" s="6">
        <f t="shared" si="38"/>
        <v>0</v>
      </c>
      <c r="BC77" s="6">
        <f t="shared" si="38"/>
        <v>0</v>
      </c>
      <c r="BD77" s="6">
        <f t="shared" si="38"/>
        <v>0</v>
      </c>
      <c r="BE77" s="6">
        <f t="shared" si="38"/>
        <v>0</v>
      </c>
      <c r="BF77" s="6">
        <f t="shared" si="38"/>
        <v>0</v>
      </c>
      <c r="BG77" s="6">
        <f t="shared" si="38"/>
        <v>0</v>
      </c>
      <c r="BH77" s="6">
        <f t="shared" si="38"/>
        <v>0</v>
      </c>
      <c r="BI77" s="6">
        <f t="shared" si="38"/>
        <v>0</v>
      </c>
      <c r="BJ77" s="6">
        <f t="shared" si="38"/>
        <v>0</v>
      </c>
      <c r="BK77" s="6">
        <f t="shared" si="38"/>
        <v>0</v>
      </c>
      <c r="BL77" s="6">
        <f t="shared" si="38"/>
        <v>0</v>
      </c>
      <c r="BM77" s="6">
        <f t="shared" si="38"/>
        <v>0</v>
      </c>
      <c r="BN77" s="6">
        <f t="shared" si="38"/>
        <v>0</v>
      </c>
      <c r="BO77" s="6">
        <f t="shared" ref="BO77" si="41">BO18</f>
        <v>0</v>
      </c>
    </row>
    <row r="78" spans="1:69">
      <c r="A78" s="93"/>
      <c r="B78" s="11" t="s">
        <v>17</v>
      </c>
      <c r="C78" s="85"/>
      <c r="D78" s="6">
        <f t="shared" si="40"/>
        <v>0</v>
      </c>
      <c r="E78" s="6">
        <f t="shared" si="40"/>
        <v>0</v>
      </c>
      <c r="F78" s="6">
        <f t="shared" si="40"/>
        <v>0</v>
      </c>
      <c r="G78" s="6">
        <f t="shared" si="40"/>
        <v>0</v>
      </c>
      <c r="H78" s="6">
        <f t="shared" si="40"/>
        <v>0</v>
      </c>
      <c r="I78" s="6">
        <f t="shared" si="40"/>
        <v>0</v>
      </c>
      <c r="J78" s="6">
        <f t="shared" si="40"/>
        <v>0</v>
      </c>
      <c r="K78" s="6">
        <f t="shared" si="40"/>
        <v>0</v>
      </c>
      <c r="L78" s="6">
        <f t="shared" si="40"/>
        <v>0</v>
      </c>
      <c r="M78" s="6">
        <f t="shared" si="40"/>
        <v>0</v>
      </c>
      <c r="N78" s="6">
        <f t="shared" si="40"/>
        <v>0</v>
      </c>
      <c r="O78" s="6">
        <f t="shared" si="40"/>
        <v>0</v>
      </c>
      <c r="P78" s="6">
        <f t="shared" si="40"/>
        <v>0</v>
      </c>
      <c r="Q78" s="6">
        <f t="shared" si="40"/>
        <v>0</v>
      </c>
      <c r="R78" s="6">
        <f t="shared" si="40"/>
        <v>0</v>
      </c>
      <c r="S78" s="6">
        <f t="shared" si="38"/>
        <v>0</v>
      </c>
      <c r="T78" s="6">
        <f t="shared" si="38"/>
        <v>0</v>
      </c>
      <c r="U78" s="6">
        <f t="shared" si="38"/>
        <v>0</v>
      </c>
      <c r="V78" s="6">
        <f t="shared" si="38"/>
        <v>0</v>
      </c>
      <c r="W78" s="6">
        <f t="shared" si="38"/>
        <v>0</v>
      </c>
      <c r="X78" s="6">
        <f t="shared" si="40"/>
        <v>0</v>
      </c>
      <c r="Y78" s="6">
        <f t="shared" si="40"/>
        <v>0</v>
      </c>
      <c r="Z78" s="6">
        <f t="shared" si="40"/>
        <v>0</v>
      </c>
      <c r="AA78" s="6">
        <f t="shared" si="40"/>
        <v>0</v>
      </c>
      <c r="AB78" s="6">
        <f t="shared" si="40"/>
        <v>0</v>
      </c>
      <c r="AC78" s="6">
        <f t="shared" si="40"/>
        <v>0</v>
      </c>
      <c r="AD78" s="6">
        <f t="shared" si="40"/>
        <v>0</v>
      </c>
      <c r="AE78" s="6">
        <f t="shared" si="40"/>
        <v>0</v>
      </c>
      <c r="AF78" s="6">
        <f t="shared" si="40"/>
        <v>0</v>
      </c>
      <c r="AG78" s="6">
        <f t="shared" si="40"/>
        <v>0</v>
      </c>
      <c r="AH78" s="6">
        <f t="shared" si="40"/>
        <v>0.17573</v>
      </c>
      <c r="AI78" s="6">
        <f t="shared" si="40"/>
        <v>0</v>
      </c>
      <c r="AJ78" s="6">
        <f t="shared" si="40"/>
        <v>0</v>
      </c>
      <c r="AK78" s="6">
        <f t="shared" si="38"/>
        <v>0</v>
      </c>
      <c r="AL78" s="6">
        <f t="shared" si="38"/>
        <v>0</v>
      </c>
      <c r="AM78" s="6">
        <f t="shared" si="38"/>
        <v>0</v>
      </c>
      <c r="AN78" s="6">
        <f t="shared" si="38"/>
        <v>0</v>
      </c>
      <c r="AO78" s="6">
        <f t="shared" si="38"/>
        <v>0</v>
      </c>
      <c r="AP78" s="6">
        <f t="shared" si="38"/>
        <v>0</v>
      </c>
      <c r="AQ78" s="6">
        <f t="shared" si="38"/>
        <v>0</v>
      </c>
      <c r="AR78" s="6">
        <f t="shared" si="38"/>
        <v>0</v>
      </c>
      <c r="AS78" s="6">
        <f t="shared" si="38"/>
        <v>0</v>
      </c>
      <c r="AT78" s="6">
        <f t="shared" si="38"/>
        <v>0</v>
      </c>
      <c r="AU78" s="6">
        <f t="shared" si="38"/>
        <v>0</v>
      </c>
      <c r="AV78" s="6">
        <f t="shared" si="38"/>
        <v>0</v>
      </c>
      <c r="AW78" s="6">
        <f t="shared" si="38"/>
        <v>0</v>
      </c>
      <c r="AX78" s="6">
        <f t="shared" si="38"/>
        <v>0</v>
      </c>
      <c r="AY78" s="6">
        <f t="shared" si="38"/>
        <v>0</v>
      </c>
      <c r="AZ78" s="6">
        <f t="shared" si="38"/>
        <v>0</v>
      </c>
      <c r="BA78" s="6">
        <f t="shared" si="38"/>
        <v>0</v>
      </c>
      <c r="BB78" s="6">
        <f t="shared" si="38"/>
        <v>0</v>
      </c>
      <c r="BC78" s="6">
        <f t="shared" si="38"/>
        <v>0</v>
      </c>
      <c r="BD78" s="6">
        <f t="shared" si="38"/>
        <v>0</v>
      </c>
      <c r="BE78" s="6">
        <f t="shared" si="38"/>
        <v>0</v>
      </c>
      <c r="BF78" s="6">
        <f t="shared" si="38"/>
        <v>0</v>
      </c>
      <c r="BG78" s="6">
        <f t="shared" si="38"/>
        <v>0</v>
      </c>
      <c r="BH78" s="6">
        <f t="shared" si="38"/>
        <v>0</v>
      </c>
      <c r="BI78" s="6">
        <f t="shared" si="38"/>
        <v>0</v>
      </c>
      <c r="BJ78" s="6">
        <f t="shared" si="38"/>
        <v>0</v>
      </c>
      <c r="BK78" s="6">
        <f t="shared" si="38"/>
        <v>0</v>
      </c>
      <c r="BL78" s="6">
        <f t="shared" si="38"/>
        <v>0</v>
      </c>
      <c r="BM78" s="6">
        <f t="shared" si="38"/>
        <v>0</v>
      </c>
      <c r="BN78" s="6">
        <f t="shared" si="38"/>
        <v>0</v>
      </c>
      <c r="BO78" s="6">
        <f t="shared" ref="BO78" si="42">BO19</f>
        <v>0</v>
      </c>
    </row>
    <row r="79" spans="1:69" ht="15" customHeight="1">
      <c r="A79" s="94"/>
      <c r="B79" s="11"/>
      <c r="C79" s="86"/>
      <c r="D79" s="6">
        <f t="shared" si="40"/>
        <v>0</v>
      </c>
      <c r="E79" s="6">
        <f t="shared" si="40"/>
        <v>0</v>
      </c>
      <c r="F79" s="6">
        <f t="shared" si="40"/>
        <v>0</v>
      </c>
      <c r="G79" s="6">
        <f t="shared" si="40"/>
        <v>0</v>
      </c>
      <c r="H79" s="6">
        <f t="shared" si="40"/>
        <v>0</v>
      </c>
      <c r="I79" s="6">
        <f t="shared" si="40"/>
        <v>0</v>
      </c>
      <c r="J79" s="6">
        <f t="shared" si="40"/>
        <v>0</v>
      </c>
      <c r="K79" s="6">
        <f t="shared" si="40"/>
        <v>0</v>
      </c>
      <c r="L79" s="6">
        <f t="shared" si="40"/>
        <v>0</v>
      </c>
      <c r="M79" s="6">
        <f t="shared" si="40"/>
        <v>0</v>
      </c>
      <c r="N79" s="6">
        <f t="shared" si="40"/>
        <v>0</v>
      </c>
      <c r="O79" s="6">
        <f t="shared" si="40"/>
        <v>0</v>
      </c>
      <c r="P79" s="6">
        <f t="shared" si="40"/>
        <v>0</v>
      </c>
      <c r="Q79" s="6">
        <f t="shared" si="40"/>
        <v>0</v>
      </c>
      <c r="R79" s="6">
        <f t="shared" si="40"/>
        <v>0</v>
      </c>
      <c r="S79" s="6">
        <f t="shared" si="38"/>
        <v>0</v>
      </c>
      <c r="T79" s="6">
        <f t="shared" si="38"/>
        <v>0</v>
      </c>
      <c r="U79" s="6">
        <f t="shared" si="38"/>
        <v>0</v>
      </c>
      <c r="V79" s="6">
        <f t="shared" si="38"/>
        <v>0</v>
      </c>
      <c r="W79" s="6">
        <f t="shared" si="38"/>
        <v>0</v>
      </c>
      <c r="X79" s="6">
        <f t="shared" si="40"/>
        <v>0</v>
      </c>
      <c r="Y79" s="6">
        <f t="shared" si="40"/>
        <v>0</v>
      </c>
      <c r="Z79" s="6">
        <f t="shared" si="40"/>
        <v>0</v>
      </c>
      <c r="AA79" s="6">
        <f t="shared" si="40"/>
        <v>0</v>
      </c>
      <c r="AB79" s="6">
        <f t="shared" si="40"/>
        <v>0</v>
      </c>
      <c r="AC79" s="6">
        <f t="shared" si="40"/>
        <v>0</v>
      </c>
      <c r="AD79" s="6">
        <f t="shared" si="40"/>
        <v>0</v>
      </c>
      <c r="AE79" s="6">
        <f t="shared" si="40"/>
        <v>0</v>
      </c>
      <c r="AF79" s="6">
        <f t="shared" si="40"/>
        <v>0</v>
      </c>
      <c r="AG79" s="6">
        <f t="shared" si="40"/>
        <v>0</v>
      </c>
      <c r="AH79" s="6">
        <f t="shared" si="40"/>
        <v>0</v>
      </c>
      <c r="AI79" s="6">
        <f t="shared" si="40"/>
        <v>0</v>
      </c>
      <c r="AJ79" s="6">
        <f t="shared" si="40"/>
        <v>0</v>
      </c>
      <c r="AK79" s="6">
        <f t="shared" si="38"/>
        <v>0</v>
      </c>
      <c r="AL79" s="6">
        <f t="shared" si="38"/>
        <v>0</v>
      </c>
      <c r="AM79" s="6">
        <f t="shared" si="38"/>
        <v>0</v>
      </c>
      <c r="AN79" s="6">
        <f t="shared" si="38"/>
        <v>0</v>
      </c>
      <c r="AO79" s="6">
        <f t="shared" si="38"/>
        <v>0</v>
      </c>
      <c r="AP79" s="6">
        <f t="shared" si="38"/>
        <v>0</v>
      </c>
      <c r="AQ79" s="6">
        <f t="shared" si="38"/>
        <v>0</v>
      </c>
      <c r="AR79" s="6">
        <f t="shared" si="38"/>
        <v>0</v>
      </c>
      <c r="AS79" s="6">
        <f t="shared" si="38"/>
        <v>0</v>
      </c>
      <c r="AT79" s="6">
        <f t="shared" si="38"/>
        <v>0</v>
      </c>
      <c r="AU79" s="6">
        <f t="shared" si="38"/>
        <v>0</v>
      </c>
      <c r="AV79" s="6">
        <f t="shared" si="38"/>
        <v>0</v>
      </c>
      <c r="AW79" s="6">
        <f t="shared" si="38"/>
        <v>0</v>
      </c>
      <c r="AX79" s="6">
        <f t="shared" si="38"/>
        <v>0</v>
      </c>
      <c r="AY79" s="6">
        <f t="shared" si="38"/>
        <v>0</v>
      </c>
      <c r="AZ79" s="6">
        <f t="shared" si="38"/>
        <v>0</v>
      </c>
      <c r="BA79" s="6">
        <f t="shared" si="38"/>
        <v>0</v>
      </c>
      <c r="BB79" s="6">
        <f t="shared" si="38"/>
        <v>0</v>
      </c>
      <c r="BC79" s="6">
        <f t="shared" si="38"/>
        <v>0</v>
      </c>
      <c r="BD79" s="6">
        <f t="shared" si="38"/>
        <v>0</v>
      </c>
      <c r="BE79" s="6">
        <f t="shared" si="38"/>
        <v>0</v>
      </c>
      <c r="BF79" s="6">
        <f t="shared" si="38"/>
        <v>0</v>
      </c>
      <c r="BG79" s="6">
        <f t="shared" si="38"/>
        <v>0</v>
      </c>
      <c r="BH79" s="6">
        <f t="shared" si="38"/>
        <v>0</v>
      </c>
      <c r="BI79" s="6">
        <f t="shared" si="38"/>
        <v>0</v>
      </c>
      <c r="BJ79" s="6">
        <f t="shared" si="38"/>
        <v>0</v>
      </c>
      <c r="BK79" s="6">
        <f t="shared" si="38"/>
        <v>0</v>
      </c>
      <c r="BL79" s="6">
        <f t="shared" si="38"/>
        <v>0</v>
      </c>
      <c r="BM79" s="6">
        <f t="shared" si="38"/>
        <v>0</v>
      </c>
      <c r="BN79" s="6">
        <f t="shared" si="38"/>
        <v>0</v>
      </c>
      <c r="BO79" s="6">
        <f t="shared" ref="BO79" si="43">BO20</f>
        <v>0</v>
      </c>
    </row>
    <row r="80" spans="1:69" ht="17.399999999999999">
      <c r="A80" s="44"/>
      <c r="B80" s="45" t="s">
        <v>24</v>
      </c>
      <c r="C80" s="46"/>
      <c r="D80" s="47">
        <f t="shared" ref="D80:AI80" si="44">SUM(D73:D79)</f>
        <v>3.1E-2</v>
      </c>
      <c r="E80" s="47">
        <f t="shared" si="44"/>
        <v>3.8519999999999999E-2</v>
      </c>
      <c r="F80" s="47">
        <f t="shared" si="44"/>
        <v>0</v>
      </c>
      <c r="G80" s="47">
        <f t="shared" si="44"/>
        <v>0</v>
      </c>
      <c r="H80" s="47">
        <f t="shared" si="44"/>
        <v>0</v>
      </c>
      <c r="I80" s="47">
        <f t="shared" si="44"/>
        <v>0</v>
      </c>
      <c r="J80" s="47">
        <f t="shared" si="44"/>
        <v>0</v>
      </c>
      <c r="K80" s="47">
        <f t="shared" si="44"/>
        <v>8.0000000000000002E-3</v>
      </c>
      <c r="L80" s="47">
        <f t="shared" si="44"/>
        <v>0.01</v>
      </c>
      <c r="M80" s="47">
        <f t="shared" si="44"/>
        <v>0</v>
      </c>
      <c r="N80" s="47">
        <f t="shared" si="44"/>
        <v>0</v>
      </c>
      <c r="O80" s="47">
        <f t="shared" si="44"/>
        <v>0</v>
      </c>
      <c r="P80" s="47">
        <f t="shared" si="44"/>
        <v>0</v>
      </c>
      <c r="Q80" s="47">
        <f t="shared" si="44"/>
        <v>0</v>
      </c>
      <c r="R80" s="47">
        <f t="shared" si="44"/>
        <v>0</v>
      </c>
      <c r="S80" s="47">
        <f t="shared" si="44"/>
        <v>0</v>
      </c>
      <c r="T80" s="47">
        <f t="shared" si="44"/>
        <v>0</v>
      </c>
      <c r="U80" s="47">
        <f t="shared" si="44"/>
        <v>0</v>
      </c>
      <c r="V80" s="47">
        <f t="shared" si="44"/>
        <v>0</v>
      </c>
      <c r="W80" s="47">
        <f t="shared" si="44"/>
        <v>0</v>
      </c>
      <c r="X80" s="47">
        <f t="shared" si="44"/>
        <v>0</v>
      </c>
      <c r="Y80" s="47">
        <f t="shared" si="44"/>
        <v>0</v>
      </c>
      <c r="Z80" s="47">
        <f t="shared" si="44"/>
        <v>0</v>
      </c>
      <c r="AA80" s="47">
        <f t="shared" si="44"/>
        <v>0</v>
      </c>
      <c r="AB80" s="47">
        <f t="shared" si="44"/>
        <v>0</v>
      </c>
      <c r="AC80" s="47">
        <f t="shared" si="44"/>
        <v>0</v>
      </c>
      <c r="AD80" s="47">
        <f t="shared" si="44"/>
        <v>0</v>
      </c>
      <c r="AE80" s="47">
        <f t="shared" si="44"/>
        <v>0</v>
      </c>
      <c r="AF80" s="47">
        <f t="shared" si="44"/>
        <v>0</v>
      </c>
      <c r="AG80" s="47">
        <f t="shared" si="44"/>
        <v>0</v>
      </c>
      <c r="AH80" s="47">
        <f t="shared" si="44"/>
        <v>0.17573</v>
      </c>
      <c r="AI80" s="47">
        <f t="shared" si="44"/>
        <v>0</v>
      </c>
      <c r="AJ80" s="47">
        <f t="shared" ref="AJ80:BN80" si="45">SUM(AJ73:AJ79)</f>
        <v>8.9999999999999998E-4</v>
      </c>
      <c r="AK80" s="47">
        <f t="shared" si="45"/>
        <v>0</v>
      </c>
      <c r="AL80" s="47">
        <f t="shared" si="45"/>
        <v>0</v>
      </c>
      <c r="AM80" s="47">
        <f t="shared" si="45"/>
        <v>0</v>
      </c>
      <c r="AN80" s="47">
        <f t="shared" si="45"/>
        <v>0</v>
      </c>
      <c r="AO80" s="47">
        <f t="shared" si="45"/>
        <v>0</v>
      </c>
      <c r="AP80" s="47">
        <f t="shared" si="45"/>
        <v>0</v>
      </c>
      <c r="AQ80" s="47">
        <f t="shared" si="45"/>
        <v>0</v>
      </c>
      <c r="AR80" s="47">
        <f t="shared" si="45"/>
        <v>0</v>
      </c>
      <c r="AS80" s="47">
        <f t="shared" si="45"/>
        <v>3.5000000000000003E-2</v>
      </c>
      <c r="AT80" s="47">
        <f t="shared" si="45"/>
        <v>0</v>
      </c>
      <c r="AU80" s="47">
        <f t="shared" si="45"/>
        <v>0</v>
      </c>
      <c r="AV80" s="47">
        <f t="shared" si="45"/>
        <v>0</v>
      </c>
      <c r="AW80" s="47">
        <f t="shared" si="45"/>
        <v>0</v>
      </c>
      <c r="AX80" s="47">
        <f t="shared" si="45"/>
        <v>0</v>
      </c>
      <c r="AY80" s="47">
        <f t="shared" si="45"/>
        <v>0</v>
      </c>
      <c r="AZ80" s="47">
        <f t="shared" si="45"/>
        <v>0</v>
      </c>
      <c r="BA80" s="47">
        <f t="shared" si="45"/>
        <v>0.03</v>
      </c>
      <c r="BB80" s="47">
        <f t="shared" si="45"/>
        <v>0.04</v>
      </c>
      <c r="BC80" s="47">
        <f t="shared" si="45"/>
        <v>0</v>
      </c>
      <c r="BD80" s="47">
        <f t="shared" si="45"/>
        <v>0</v>
      </c>
      <c r="BE80" s="47">
        <f t="shared" si="45"/>
        <v>0</v>
      </c>
      <c r="BF80" s="47">
        <f t="shared" si="45"/>
        <v>0</v>
      </c>
      <c r="BG80" s="47">
        <f t="shared" si="45"/>
        <v>5.6000000000000001E-2</v>
      </c>
      <c r="BH80" s="47">
        <f t="shared" si="45"/>
        <v>2.5000000000000001E-2</v>
      </c>
      <c r="BI80" s="47">
        <f t="shared" si="45"/>
        <v>1.7000000000000001E-2</v>
      </c>
      <c r="BJ80" s="47">
        <f t="shared" si="45"/>
        <v>0.05</v>
      </c>
      <c r="BK80" s="47">
        <f t="shared" si="45"/>
        <v>0</v>
      </c>
      <c r="BL80" s="47">
        <f t="shared" si="45"/>
        <v>8.0000000000000002E-3</v>
      </c>
      <c r="BM80" s="47">
        <f t="shared" si="45"/>
        <v>4.0000000000000001E-3</v>
      </c>
      <c r="BN80" s="47">
        <f t="shared" si="45"/>
        <v>5.0000000000000001E-3</v>
      </c>
      <c r="BO80" s="47">
        <f t="shared" ref="BO80" si="46">SUM(BO73:BO79)</f>
        <v>0</v>
      </c>
    </row>
    <row r="81" spans="1:69" ht="17.399999999999999">
      <c r="A81" s="44"/>
      <c r="B81" s="45" t="s">
        <v>35</v>
      </c>
      <c r="C81" s="46"/>
      <c r="D81" s="48">
        <f t="shared" ref="D81:BN81" si="47">PRODUCT(D80,$F$6)</f>
        <v>1.054</v>
      </c>
      <c r="E81" s="48">
        <f t="shared" si="47"/>
        <v>1.30968</v>
      </c>
      <c r="F81" s="48">
        <f t="shared" si="47"/>
        <v>0</v>
      </c>
      <c r="G81" s="48">
        <f t="shared" si="47"/>
        <v>0</v>
      </c>
      <c r="H81" s="48">
        <f t="shared" si="47"/>
        <v>0</v>
      </c>
      <c r="I81" s="48">
        <f t="shared" si="47"/>
        <v>0</v>
      </c>
      <c r="J81" s="48">
        <f t="shared" si="47"/>
        <v>0</v>
      </c>
      <c r="K81" s="48">
        <f t="shared" si="47"/>
        <v>0.27200000000000002</v>
      </c>
      <c r="L81" s="48">
        <f t="shared" si="47"/>
        <v>0.34</v>
      </c>
      <c r="M81" s="48">
        <f t="shared" si="47"/>
        <v>0</v>
      </c>
      <c r="N81" s="48">
        <f t="shared" si="47"/>
        <v>0</v>
      </c>
      <c r="O81" s="48">
        <f t="shared" si="47"/>
        <v>0</v>
      </c>
      <c r="P81" s="48">
        <f t="shared" si="47"/>
        <v>0</v>
      </c>
      <c r="Q81" s="48">
        <f t="shared" si="47"/>
        <v>0</v>
      </c>
      <c r="R81" s="48">
        <f t="shared" si="47"/>
        <v>0</v>
      </c>
      <c r="S81" s="48">
        <f>PRODUCT(S80,$F$6)</f>
        <v>0</v>
      </c>
      <c r="T81" s="48">
        <f>PRODUCT(T80,$F$6)</f>
        <v>0</v>
      </c>
      <c r="U81" s="48">
        <f>PRODUCT(U80,$F$6)</f>
        <v>0</v>
      </c>
      <c r="V81" s="48">
        <f>PRODUCT(V80,$F$6)</f>
        <v>0</v>
      </c>
      <c r="W81" s="48">
        <f>PRODUCT(W80,$F$6)</f>
        <v>0</v>
      </c>
      <c r="X81" s="48">
        <f t="shared" si="47"/>
        <v>0</v>
      </c>
      <c r="Y81" s="48">
        <f t="shared" si="47"/>
        <v>0</v>
      </c>
      <c r="Z81" s="48">
        <f t="shared" si="47"/>
        <v>0</v>
      </c>
      <c r="AA81" s="48">
        <f t="shared" si="47"/>
        <v>0</v>
      </c>
      <c r="AB81" s="48">
        <f t="shared" si="47"/>
        <v>0</v>
      </c>
      <c r="AC81" s="48">
        <f t="shared" si="47"/>
        <v>0</v>
      </c>
      <c r="AD81" s="48">
        <f t="shared" si="47"/>
        <v>0</v>
      </c>
      <c r="AE81" s="48">
        <f t="shared" si="47"/>
        <v>0</v>
      </c>
      <c r="AF81" s="48">
        <f t="shared" si="47"/>
        <v>0</v>
      </c>
      <c r="AG81" s="48">
        <f t="shared" si="47"/>
        <v>0</v>
      </c>
      <c r="AH81" s="48">
        <f t="shared" si="47"/>
        <v>5.9748200000000002</v>
      </c>
      <c r="AI81" s="48">
        <f t="shared" si="47"/>
        <v>0</v>
      </c>
      <c r="AJ81" s="48">
        <f t="shared" si="47"/>
        <v>3.0599999999999999E-2</v>
      </c>
      <c r="AK81" s="48">
        <f t="shared" si="47"/>
        <v>0</v>
      </c>
      <c r="AL81" s="48">
        <f t="shared" si="47"/>
        <v>0</v>
      </c>
      <c r="AM81" s="48">
        <f t="shared" si="47"/>
        <v>0</v>
      </c>
      <c r="AN81" s="48">
        <f t="shared" si="47"/>
        <v>0</v>
      </c>
      <c r="AO81" s="48">
        <f t="shared" si="47"/>
        <v>0</v>
      </c>
      <c r="AP81" s="48">
        <f t="shared" si="47"/>
        <v>0</v>
      </c>
      <c r="AQ81" s="48">
        <f t="shared" si="47"/>
        <v>0</v>
      </c>
      <c r="AR81" s="48">
        <f t="shared" si="47"/>
        <v>0</v>
      </c>
      <c r="AS81" s="48">
        <f t="shared" si="47"/>
        <v>1.1900000000000002</v>
      </c>
      <c r="AT81" s="48">
        <f t="shared" si="47"/>
        <v>0</v>
      </c>
      <c r="AU81" s="48">
        <f t="shared" si="47"/>
        <v>0</v>
      </c>
      <c r="AV81" s="48">
        <f t="shared" si="47"/>
        <v>0</v>
      </c>
      <c r="AW81" s="48">
        <f t="shared" si="47"/>
        <v>0</v>
      </c>
      <c r="AX81" s="48">
        <f t="shared" si="47"/>
        <v>0</v>
      </c>
      <c r="AY81" s="48">
        <f t="shared" si="47"/>
        <v>0</v>
      </c>
      <c r="AZ81" s="48">
        <f t="shared" si="47"/>
        <v>0</v>
      </c>
      <c r="BA81" s="48">
        <f t="shared" si="47"/>
        <v>1.02</v>
      </c>
      <c r="BB81" s="48">
        <f t="shared" si="47"/>
        <v>1.36</v>
      </c>
      <c r="BC81" s="48">
        <f t="shared" si="47"/>
        <v>0</v>
      </c>
      <c r="BD81" s="48">
        <f t="shared" si="47"/>
        <v>0</v>
      </c>
      <c r="BE81" s="48">
        <f t="shared" si="47"/>
        <v>0</v>
      </c>
      <c r="BF81" s="48">
        <f t="shared" si="47"/>
        <v>0</v>
      </c>
      <c r="BG81" s="48">
        <f t="shared" si="47"/>
        <v>1.9040000000000001</v>
      </c>
      <c r="BH81" s="48">
        <f t="shared" si="47"/>
        <v>0.85000000000000009</v>
      </c>
      <c r="BI81" s="48">
        <f t="shared" si="47"/>
        <v>0.57800000000000007</v>
      </c>
      <c r="BJ81" s="48">
        <f t="shared" si="47"/>
        <v>1.7000000000000002</v>
      </c>
      <c r="BK81" s="48">
        <f t="shared" si="47"/>
        <v>0</v>
      </c>
      <c r="BL81" s="48">
        <f t="shared" si="47"/>
        <v>0.27200000000000002</v>
      </c>
      <c r="BM81" s="48">
        <f t="shared" si="47"/>
        <v>0.13600000000000001</v>
      </c>
      <c r="BN81" s="48">
        <f t="shared" si="47"/>
        <v>0.17</v>
      </c>
      <c r="BO81" s="48">
        <f t="shared" ref="BO81" si="48">PRODUCT(BO80,$F$6)</f>
        <v>0</v>
      </c>
    </row>
    <row r="85" spans="1:69" ht="17.399999999999999">
      <c r="A85" s="27"/>
      <c r="B85" s="28" t="s">
        <v>26</v>
      </c>
      <c r="C85" s="29" t="s">
        <v>27</v>
      </c>
      <c r="D85" s="30">
        <f t="shared" ref="D85:BN85" si="49">D45</f>
        <v>72.72</v>
      </c>
      <c r="E85" s="30">
        <f t="shared" si="49"/>
        <v>76</v>
      </c>
      <c r="F85" s="30">
        <f t="shared" si="49"/>
        <v>84</v>
      </c>
      <c r="G85" s="30">
        <f t="shared" si="49"/>
        <v>568</v>
      </c>
      <c r="H85" s="30">
        <f t="shared" si="49"/>
        <v>1340</v>
      </c>
      <c r="I85" s="30">
        <f t="shared" si="49"/>
        <v>690</v>
      </c>
      <c r="J85" s="30">
        <f t="shared" si="49"/>
        <v>74.92</v>
      </c>
      <c r="K85" s="30">
        <f t="shared" si="49"/>
        <v>874.38</v>
      </c>
      <c r="L85" s="30">
        <f t="shared" si="49"/>
        <v>210.89</v>
      </c>
      <c r="M85" s="30">
        <f t="shared" si="49"/>
        <v>609</v>
      </c>
      <c r="N85" s="30">
        <f t="shared" si="49"/>
        <v>104.38</v>
      </c>
      <c r="O85" s="30">
        <f t="shared" si="49"/>
        <v>320.32</v>
      </c>
      <c r="P85" s="30">
        <f t="shared" si="49"/>
        <v>373.68</v>
      </c>
      <c r="Q85" s="30">
        <f t="shared" si="49"/>
        <v>380</v>
      </c>
      <c r="R85" s="30">
        <f t="shared" si="49"/>
        <v>0</v>
      </c>
      <c r="S85" s="30">
        <f>S45</f>
        <v>0</v>
      </c>
      <c r="T85" s="30">
        <f>T45</f>
        <v>0</v>
      </c>
      <c r="U85" s="30">
        <f>U45</f>
        <v>812</v>
      </c>
      <c r="V85" s="30">
        <f>V45</f>
        <v>352.56</v>
      </c>
      <c r="W85" s="30">
        <f>W45</f>
        <v>83</v>
      </c>
      <c r="X85" s="30">
        <f t="shared" si="49"/>
        <v>9.1999999999999993</v>
      </c>
      <c r="Y85" s="30">
        <f t="shared" si="49"/>
        <v>0</v>
      </c>
      <c r="Z85" s="30">
        <f t="shared" si="49"/>
        <v>469</v>
      </c>
      <c r="AA85" s="30">
        <f t="shared" si="49"/>
        <v>363</v>
      </c>
      <c r="AB85" s="30">
        <f t="shared" si="49"/>
        <v>409</v>
      </c>
      <c r="AC85" s="30">
        <f t="shared" si="49"/>
        <v>249</v>
      </c>
      <c r="AD85" s="30">
        <f t="shared" si="49"/>
        <v>119</v>
      </c>
      <c r="AE85" s="30">
        <f t="shared" si="49"/>
        <v>438</v>
      </c>
      <c r="AF85" s="30">
        <f t="shared" si="49"/>
        <v>159</v>
      </c>
      <c r="AG85" s="30">
        <f t="shared" si="49"/>
        <v>218.18</v>
      </c>
      <c r="AH85" s="30">
        <f t="shared" si="49"/>
        <v>77.290000000000006</v>
      </c>
      <c r="AI85" s="30">
        <f t="shared" si="49"/>
        <v>56.5</v>
      </c>
      <c r="AJ85" s="30">
        <f t="shared" si="49"/>
        <v>42.5</v>
      </c>
      <c r="AK85" s="30">
        <f t="shared" si="49"/>
        <v>240</v>
      </c>
      <c r="AL85" s="30">
        <f t="shared" si="49"/>
        <v>295</v>
      </c>
      <c r="AM85" s="30">
        <f t="shared" si="49"/>
        <v>337.5</v>
      </c>
      <c r="AN85" s="30">
        <f t="shared" si="49"/>
        <v>298.67</v>
      </c>
      <c r="AO85" s="30">
        <f t="shared" si="49"/>
        <v>0</v>
      </c>
      <c r="AP85" s="30">
        <f t="shared" si="49"/>
        <v>205.75</v>
      </c>
      <c r="AQ85" s="30">
        <f t="shared" si="49"/>
        <v>68.75</v>
      </c>
      <c r="AR85" s="30">
        <f t="shared" si="49"/>
        <v>62</v>
      </c>
      <c r="AS85" s="30">
        <f t="shared" si="49"/>
        <v>72.67</v>
      </c>
      <c r="AT85" s="30">
        <f t="shared" si="49"/>
        <v>62.29</v>
      </c>
      <c r="AU85" s="30">
        <f t="shared" si="49"/>
        <v>70.709999999999994</v>
      </c>
      <c r="AV85" s="30">
        <f t="shared" si="49"/>
        <v>48.75</v>
      </c>
      <c r="AW85" s="30">
        <f t="shared" si="49"/>
        <v>72.86</v>
      </c>
      <c r="AX85" s="30">
        <f t="shared" si="49"/>
        <v>64.67</v>
      </c>
      <c r="AY85" s="30">
        <f t="shared" si="49"/>
        <v>56.67</v>
      </c>
      <c r="AZ85" s="30">
        <f t="shared" si="49"/>
        <v>130.66999999999999</v>
      </c>
      <c r="BA85" s="30">
        <f t="shared" si="49"/>
        <v>304</v>
      </c>
      <c r="BB85" s="30">
        <f t="shared" si="49"/>
        <v>432</v>
      </c>
      <c r="BC85" s="30">
        <f t="shared" si="49"/>
        <v>532</v>
      </c>
      <c r="BD85" s="30">
        <f t="shared" si="49"/>
        <v>249</v>
      </c>
      <c r="BE85" s="30">
        <f t="shared" si="49"/>
        <v>399</v>
      </c>
      <c r="BF85" s="30">
        <f t="shared" si="49"/>
        <v>0</v>
      </c>
      <c r="BG85" s="30">
        <f t="shared" si="49"/>
        <v>31</v>
      </c>
      <c r="BH85" s="30">
        <f t="shared" si="49"/>
        <v>43</v>
      </c>
      <c r="BI85" s="30">
        <f t="shared" si="49"/>
        <v>37</v>
      </c>
      <c r="BJ85" s="30">
        <f t="shared" si="49"/>
        <v>25</v>
      </c>
      <c r="BK85" s="30">
        <f t="shared" si="49"/>
        <v>59</v>
      </c>
      <c r="BL85" s="30">
        <f t="shared" si="49"/>
        <v>299</v>
      </c>
      <c r="BM85" s="30">
        <f t="shared" si="49"/>
        <v>132.22</v>
      </c>
      <c r="BN85" s="30">
        <f t="shared" si="49"/>
        <v>20.8</v>
      </c>
      <c r="BO85" s="30">
        <f t="shared" ref="BO85" si="50">BO45</f>
        <v>0</v>
      </c>
    </row>
    <row r="86" spans="1:69" ht="17.399999999999999">
      <c r="B86" s="21" t="s">
        <v>28</v>
      </c>
      <c r="C86" s="22" t="s">
        <v>27</v>
      </c>
      <c r="D86" s="23">
        <f t="shared" ref="D86:BN86" si="51">D85/1000</f>
        <v>7.2719999999999993E-2</v>
      </c>
      <c r="E86" s="23">
        <f t="shared" si="51"/>
        <v>7.5999999999999998E-2</v>
      </c>
      <c r="F86" s="23">
        <f t="shared" si="51"/>
        <v>8.4000000000000005E-2</v>
      </c>
      <c r="G86" s="23">
        <f t="shared" si="51"/>
        <v>0.56799999999999995</v>
      </c>
      <c r="H86" s="23">
        <f t="shared" si="51"/>
        <v>1.34</v>
      </c>
      <c r="I86" s="23">
        <f t="shared" si="51"/>
        <v>0.69</v>
      </c>
      <c r="J86" s="23">
        <f t="shared" si="51"/>
        <v>7.492E-2</v>
      </c>
      <c r="K86" s="23">
        <f t="shared" si="51"/>
        <v>0.87438000000000005</v>
      </c>
      <c r="L86" s="23">
        <f t="shared" si="51"/>
        <v>0.21088999999999999</v>
      </c>
      <c r="M86" s="23">
        <f t="shared" si="51"/>
        <v>0.60899999999999999</v>
      </c>
      <c r="N86" s="23">
        <f t="shared" si="51"/>
        <v>0.10438</v>
      </c>
      <c r="O86" s="23">
        <f t="shared" si="51"/>
        <v>0.32031999999999999</v>
      </c>
      <c r="P86" s="23">
        <f t="shared" si="51"/>
        <v>0.37368000000000001</v>
      </c>
      <c r="Q86" s="23">
        <f t="shared" si="51"/>
        <v>0.38</v>
      </c>
      <c r="R86" s="23">
        <f t="shared" si="51"/>
        <v>0</v>
      </c>
      <c r="S86" s="23">
        <f>S85/1000</f>
        <v>0</v>
      </c>
      <c r="T86" s="23">
        <f>T85/1000</f>
        <v>0</v>
      </c>
      <c r="U86" s="23">
        <f>U85/1000</f>
        <v>0.81200000000000006</v>
      </c>
      <c r="V86" s="23">
        <f>V85/1000</f>
        <v>0.35255999999999998</v>
      </c>
      <c r="W86" s="23">
        <f>W85/1000</f>
        <v>8.3000000000000004E-2</v>
      </c>
      <c r="X86" s="23">
        <f t="shared" si="51"/>
        <v>9.1999999999999998E-3</v>
      </c>
      <c r="Y86" s="23">
        <f t="shared" si="51"/>
        <v>0</v>
      </c>
      <c r="Z86" s="23">
        <f t="shared" si="51"/>
        <v>0.46899999999999997</v>
      </c>
      <c r="AA86" s="23">
        <f t="shared" si="51"/>
        <v>0.36299999999999999</v>
      </c>
      <c r="AB86" s="23">
        <f t="shared" si="51"/>
        <v>0.40899999999999997</v>
      </c>
      <c r="AC86" s="23">
        <f t="shared" si="51"/>
        <v>0.249</v>
      </c>
      <c r="AD86" s="23">
        <f t="shared" si="51"/>
        <v>0.11899999999999999</v>
      </c>
      <c r="AE86" s="23">
        <f t="shared" si="51"/>
        <v>0.438</v>
      </c>
      <c r="AF86" s="23">
        <f t="shared" si="51"/>
        <v>0.159</v>
      </c>
      <c r="AG86" s="23">
        <f t="shared" si="51"/>
        <v>0.21818000000000001</v>
      </c>
      <c r="AH86" s="23">
        <f t="shared" si="51"/>
        <v>7.7290000000000011E-2</v>
      </c>
      <c r="AI86" s="23">
        <f t="shared" si="51"/>
        <v>5.6500000000000002E-2</v>
      </c>
      <c r="AJ86" s="23">
        <f t="shared" si="51"/>
        <v>4.2500000000000003E-2</v>
      </c>
      <c r="AK86" s="23">
        <f t="shared" si="51"/>
        <v>0.24</v>
      </c>
      <c r="AL86" s="23">
        <f t="shared" si="51"/>
        <v>0.29499999999999998</v>
      </c>
      <c r="AM86" s="23">
        <f t="shared" si="51"/>
        <v>0.33750000000000002</v>
      </c>
      <c r="AN86" s="23">
        <f t="shared" si="51"/>
        <v>0.29866999999999999</v>
      </c>
      <c r="AO86" s="23">
        <f t="shared" si="51"/>
        <v>0</v>
      </c>
      <c r="AP86" s="23">
        <f t="shared" si="51"/>
        <v>0.20574999999999999</v>
      </c>
      <c r="AQ86" s="23">
        <f t="shared" si="51"/>
        <v>6.8750000000000006E-2</v>
      </c>
      <c r="AR86" s="23">
        <f t="shared" si="51"/>
        <v>6.2E-2</v>
      </c>
      <c r="AS86" s="23">
        <f t="shared" si="51"/>
        <v>7.2669999999999998E-2</v>
      </c>
      <c r="AT86" s="23">
        <f t="shared" si="51"/>
        <v>6.2289999999999998E-2</v>
      </c>
      <c r="AU86" s="23">
        <f t="shared" si="51"/>
        <v>7.0709999999999995E-2</v>
      </c>
      <c r="AV86" s="23">
        <f t="shared" si="51"/>
        <v>4.8750000000000002E-2</v>
      </c>
      <c r="AW86" s="23">
        <f t="shared" si="51"/>
        <v>7.2859999999999994E-2</v>
      </c>
      <c r="AX86" s="23">
        <f t="shared" si="51"/>
        <v>6.4670000000000005E-2</v>
      </c>
      <c r="AY86" s="23">
        <f t="shared" si="51"/>
        <v>5.6670000000000005E-2</v>
      </c>
      <c r="AZ86" s="23">
        <f t="shared" si="51"/>
        <v>0.13066999999999998</v>
      </c>
      <c r="BA86" s="23">
        <f t="shared" si="51"/>
        <v>0.30399999999999999</v>
      </c>
      <c r="BB86" s="23">
        <f t="shared" si="51"/>
        <v>0.432</v>
      </c>
      <c r="BC86" s="23">
        <f t="shared" si="51"/>
        <v>0.53200000000000003</v>
      </c>
      <c r="BD86" s="23">
        <f t="shared" si="51"/>
        <v>0.249</v>
      </c>
      <c r="BE86" s="23">
        <f t="shared" si="51"/>
        <v>0.39900000000000002</v>
      </c>
      <c r="BF86" s="23">
        <f t="shared" si="51"/>
        <v>0</v>
      </c>
      <c r="BG86" s="23">
        <f t="shared" si="51"/>
        <v>3.1E-2</v>
      </c>
      <c r="BH86" s="23">
        <f t="shared" si="51"/>
        <v>4.2999999999999997E-2</v>
      </c>
      <c r="BI86" s="23">
        <f t="shared" si="51"/>
        <v>3.6999999999999998E-2</v>
      </c>
      <c r="BJ86" s="23">
        <f t="shared" si="51"/>
        <v>2.5000000000000001E-2</v>
      </c>
      <c r="BK86" s="23">
        <f t="shared" si="51"/>
        <v>5.8999999999999997E-2</v>
      </c>
      <c r="BL86" s="23">
        <f t="shared" si="51"/>
        <v>0.29899999999999999</v>
      </c>
      <c r="BM86" s="23">
        <f t="shared" si="51"/>
        <v>0.13222</v>
      </c>
      <c r="BN86" s="23">
        <f t="shared" si="51"/>
        <v>2.0799999999999999E-2</v>
      </c>
      <c r="BO86" s="23">
        <f t="shared" ref="BO86" si="52">BO85/1000</f>
        <v>0</v>
      </c>
    </row>
    <row r="87" spans="1:69" ht="17.399999999999999">
      <c r="A87" s="31"/>
      <c r="B87" s="32" t="s">
        <v>29</v>
      </c>
      <c r="C87" s="110"/>
      <c r="D87" s="33">
        <f t="shared" ref="D87:BN87" si="53">D81*D85</f>
        <v>76.646879999999996</v>
      </c>
      <c r="E87" s="33">
        <f t="shared" si="53"/>
        <v>99.535679999999999</v>
      </c>
      <c r="F87" s="33">
        <f t="shared" si="53"/>
        <v>0</v>
      </c>
      <c r="G87" s="33">
        <f t="shared" si="53"/>
        <v>0</v>
      </c>
      <c r="H87" s="33">
        <f t="shared" si="53"/>
        <v>0</v>
      </c>
      <c r="I87" s="33">
        <f t="shared" si="53"/>
        <v>0</v>
      </c>
      <c r="J87" s="33">
        <f t="shared" si="53"/>
        <v>0</v>
      </c>
      <c r="K87" s="33">
        <f t="shared" si="53"/>
        <v>237.83136000000002</v>
      </c>
      <c r="L87" s="33">
        <f t="shared" si="53"/>
        <v>71.702600000000004</v>
      </c>
      <c r="M87" s="33">
        <f t="shared" si="53"/>
        <v>0</v>
      </c>
      <c r="N87" s="33">
        <f t="shared" si="53"/>
        <v>0</v>
      </c>
      <c r="O87" s="33">
        <f t="shared" si="53"/>
        <v>0</v>
      </c>
      <c r="P87" s="33">
        <f t="shared" si="53"/>
        <v>0</v>
      </c>
      <c r="Q87" s="33">
        <f t="shared" si="53"/>
        <v>0</v>
      </c>
      <c r="R87" s="33">
        <f t="shared" si="53"/>
        <v>0</v>
      </c>
      <c r="S87" s="33">
        <f>S81*S85</f>
        <v>0</v>
      </c>
      <c r="T87" s="33">
        <f>T81*T85</f>
        <v>0</v>
      </c>
      <c r="U87" s="33">
        <f>U81*U85</f>
        <v>0</v>
      </c>
      <c r="V87" s="33">
        <f>V81*V85</f>
        <v>0</v>
      </c>
      <c r="W87" s="33">
        <f>W81*W85</f>
        <v>0</v>
      </c>
      <c r="X87" s="33">
        <f t="shared" si="53"/>
        <v>0</v>
      </c>
      <c r="Y87" s="33">
        <f t="shared" si="53"/>
        <v>0</v>
      </c>
      <c r="Z87" s="33">
        <f t="shared" si="53"/>
        <v>0</v>
      </c>
      <c r="AA87" s="33">
        <f t="shared" si="53"/>
        <v>0</v>
      </c>
      <c r="AB87" s="33">
        <f t="shared" si="53"/>
        <v>0</v>
      </c>
      <c r="AC87" s="33">
        <f t="shared" si="53"/>
        <v>0</v>
      </c>
      <c r="AD87" s="33">
        <f t="shared" si="53"/>
        <v>0</v>
      </c>
      <c r="AE87" s="33">
        <f t="shared" si="53"/>
        <v>0</v>
      </c>
      <c r="AF87" s="33">
        <f t="shared" si="53"/>
        <v>0</v>
      </c>
      <c r="AG87" s="33">
        <f t="shared" si="53"/>
        <v>0</v>
      </c>
      <c r="AH87" s="33">
        <f t="shared" si="53"/>
        <v>461.79383780000006</v>
      </c>
      <c r="AI87" s="33">
        <f t="shared" si="53"/>
        <v>0</v>
      </c>
      <c r="AJ87" s="33">
        <f t="shared" si="53"/>
        <v>1.3005</v>
      </c>
      <c r="AK87" s="33">
        <f t="shared" si="53"/>
        <v>0</v>
      </c>
      <c r="AL87" s="33">
        <f t="shared" si="53"/>
        <v>0</v>
      </c>
      <c r="AM87" s="33">
        <f t="shared" si="53"/>
        <v>0</v>
      </c>
      <c r="AN87" s="33">
        <f t="shared" si="53"/>
        <v>0</v>
      </c>
      <c r="AO87" s="33">
        <f t="shared" si="53"/>
        <v>0</v>
      </c>
      <c r="AP87" s="33">
        <f t="shared" si="53"/>
        <v>0</v>
      </c>
      <c r="AQ87" s="33">
        <f t="shared" si="53"/>
        <v>0</v>
      </c>
      <c r="AR87" s="33">
        <f t="shared" si="53"/>
        <v>0</v>
      </c>
      <c r="AS87" s="33">
        <f t="shared" si="53"/>
        <v>86.477300000000014</v>
      </c>
      <c r="AT87" s="33">
        <f t="shared" si="53"/>
        <v>0</v>
      </c>
      <c r="AU87" s="33">
        <f t="shared" si="53"/>
        <v>0</v>
      </c>
      <c r="AV87" s="33">
        <f t="shared" si="53"/>
        <v>0</v>
      </c>
      <c r="AW87" s="33">
        <f t="shared" si="53"/>
        <v>0</v>
      </c>
      <c r="AX87" s="33">
        <f t="shared" si="53"/>
        <v>0</v>
      </c>
      <c r="AY87" s="33">
        <f t="shared" si="53"/>
        <v>0</v>
      </c>
      <c r="AZ87" s="33">
        <f t="shared" si="53"/>
        <v>0</v>
      </c>
      <c r="BA87" s="33">
        <f t="shared" si="53"/>
        <v>310.08</v>
      </c>
      <c r="BB87" s="33">
        <f t="shared" si="53"/>
        <v>587.5200000000001</v>
      </c>
      <c r="BC87" s="33">
        <f t="shared" si="53"/>
        <v>0</v>
      </c>
      <c r="BD87" s="33">
        <f t="shared" si="53"/>
        <v>0</v>
      </c>
      <c r="BE87" s="33">
        <f t="shared" si="53"/>
        <v>0</v>
      </c>
      <c r="BF87" s="33">
        <f t="shared" si="53"/>
        <v>0</v>
      </c>
      <c r="BG87" s="33">
        <f t="shared" si="53"/>
        <v>59.024000000000001</v>
      </c>
      <c r="BH87" s="33">
        <f t="shared" si="53"/>
        <v>36.550000000000004</v>
      </c>
      <c r="BI87" s="33">
        <f t="shared" si="53"/>
        <v>21.386000000000003</v>
      </c>
      <c r="BJ87" s="33">
        <f t="shared" si="53"/>
        <v>42.500000000000007</v>
      </c>
      <c r="BK87" s="33">
        <f t="shared" si="53"/>
        <v>0</v>
      </c>
      <c r="BL87" s="33">
        <f t="shared" si="53"/>
        <v>81.328000000000003</v>
      </c>
      <c r="BM87" s="33">
        <f t="shared" si="53"/>
        <v>17.981920000000002</v>
      </c>
      <c r="BN87" s="33">
        <f t="shared" si="53"/>
        <v>3.5360000000000005</v>
      </c>
      <c r="BO87" s="33">
        <f t="shared" ref="BO87" si="54">BO81*BO85</f>
        <v>0</v>
      </c>
      <c r="BP87" s="34">
        <f>SUM(D87:BN87)</f>
        <v>2195.1940778000003</v>
      </c>
      <c r="BQ87" s="35">
        <f>BP87/$C$21</f>
        <v>64.564531700000003</v>
      </c>
    </row>
    <row r="88" spans="1:69" ht="17.399999999999999">
      <c r="A88" s="31"/>
      <c r="B88" s="32" t="s">
        <v>30</v>
      </c>
      <c r="C88" s="110"/>
      <c r="D88" s="33">
        <f t="shared" ref="D88:BN88" si="55">D81*D85</f>
        <v>76.646879999999996</v>
      </c>
      <c r="E88" s="33">
        <f t="shared" si="55"/>
        <v>99.535679999999999</v>
      </c>
      <c r="F88" s="33">
        <f t="shared" si="55"/>
        <v>0</v>
      </c>
      <c r="G88" s="33">
        <f t="shared" si="55"/>
        <v>0</v>
      </c>
      <c r="H88" s="33">
        <f t="shared" si="55"/>
        <v>0</v>
      </c>
      <c r="I88" s="33">
        <f t="shared" si="55"/>
        <v>0</v>
      </c>
      <c r="J88" s="33">
        <f t="shared" si="55"/>
        <v>0</v>
      </c>
      <c r="K88" s="33">
        <f t="shared" si="55"/>
        <v>237.83136000000002</v>
      </c>
      <c r="L88" s="33">
        <f t="shared" si="55"/>
        <v>71.702600000000004</v>
      </c>
      <c r="M88" s="33">
        <f t="shared" si="55"/>
        <v>0</v>
      </c>
      <c r="N88" s="33">
        <f t="shared" si="55"/>
        <v>0</v>
      </c>
      <c r="O88" s="33">
        <f t="shared" si="55"/>
        <v>0</v>
      </c>
      <c r="P88" s="33">
        <f t="shared" si="55"/>
        <v>0</v>
      </c>
      <c r="Q88" s="33">
        <f t="shared" si="55"/>
        <v>0</v>
      </c>
      <c r="R88" s="33">
        <f t="shared" si="55"/>
        <v>0</v>
      </c>
      <c r="S88" s="33">
        <f>S81*S85</f>
        <v>0</v>
      </c>
      <c r="T88" s="33">
        <f>T81*T85</f>
        <v>0</v>
      </c>
      <c r="U88" s="33">
        <f>U81*U85</f>
        <v>0</v>
      </c>
      <c r="V88" s="33">
        <f>V81*V85</f>
        <v>0</v>
      </c>
      <c r="W88" s="33">
        <f>W81*W85</f>
        <v>0</v>
      </c>
      <c r="X88" s="33">
        <f t="shared" si="55"/>
        <v>0</v>
      </c>
      <c r="Y88" s="33">
        <f t="shared" si="55"/>
        <v>0</v>
      </c>
      <c r="Z88" s="33">
        <f t="shared" si="55"/>
        <v>0</v>
      </c>
      <c r="AA88" s="33">
        <f t="shared" si="55"/>
        <v>0</v>
      </c>
      <c r="AB88" s="33">
        <f t="shared" si="55"/>
        <v>0</v>
      </c>
      <c r="AC88" s="33">
        <f t="shared" si="55"/>
        <v>0</v>
      </c>
      <c r="AD88" s="33">
        <f t="shared" si="55"/>
        <v>0</v>
      </c>
      <c r="AE88" s="33">
        <f t="shared" si="55"/>
        <v>0</v>
      </c>
      <c r="AF88" s="33">
        <f t="shared" si="55"/>
        <v>0</v>
      </c>
      <c r="AG88" s="33">
        <f t="shared" si="55"/>
        <v>0</v>
      </c>
      <c r="AH88" s="33">
        <f t="shared" si="55"/>
        <v>461.79383780000006</v>
      </c>
      <c r="AI88" s="33">
        <f t="shared" si="55"/>
        <v>0</v>
      </c>
      <c r="AJ88" s="33">
        <f t="shared" si="55"/>
        <v>1.3005</v>
      </c>
      <c r="AK88" s="33">
        <f t="shared" si="55"/>
        <v>0</v>
      </c>
      <c r="AL88" s="33">
        <f t="shared" si="55"/>
        <v>0</v>
      </c>
      <c r="AM88" s="33">
        <f t="shared" si="55"/>
        <v>0</v>
      </c>
      <c r="AN88" s="33">
        <f t="shared" si="55"/>
        <v>0</v>
      </c>
      <c r="AO88" s="33">
        <f t="shared" si="55"/>
        <v>0</v>
      </c>
      <c r="AP88" s="33">
        <f t="shared" si="55"/>
        <v>0</v>
      </c>
      <c r="AQ88" s="33">
        <f t="shared" si="55"/>
        <v>0</v>
      </c>
      <c r="AR88" s="33">
        <f t="shared" si="55"/>
        <v>0</v>
      </c>
      <c r="AS88" s="33">
        <f t="shared" si="55"/>
        <v>86.477300000000014</v>
      </c>
      <c r="AT88" s="33">
        <f t="shared" si="55"/>
        <v>0</v>
      </c>
      <c r="AU88" s="33">
        <f t="shared" si="55"/>
        <v>0</v>
      </c>
      <c r="AV88" s="33">
        <f t="shared" si="55"/>
        <v>0</v>
      </c>
      <c r="AW88" s="33">
        <f t="shared" si="55"/>
        <v>0</v>
      </c>
      <c r="AX88" s="33">
        <f t="shared" si="55"/>
        <v>0</v>
      </c>
      <c r="AY88" s="33">
        <f t="shared" si="55"/>
        <v>0</v>
      </c>
      <c r="AZ88" s="33">
        <f t="shared" si="55"/>
        <v>0</v>
      </c>
      <c r="BA88" s="33">
        <f t="shared" si="55"/>
        <v>310.08</v>
      </c>
      <c r="BB88" s="33">
        <f t="shared" si="55"/>
        <v>587.5200000000001</v>
      </c>
      <c r="BC88" s="33">
        <f t="shared" si="55"/>
        <v>0</v>
      </c>
      <c r="BD88" s="33">
        <f t="shared" si="55"/>
        <v>0</v>
      </c>
      <c r="BE88" s="33">
        <f t="shared" si="55"/>
        <v>0</v>
      </c>
      <c r="BF88" s="33">
        <f t="shared" si="55"/>
        <v>0</v>
      </c>
      <c r="BG88" s="33">
        <f t="shared" si="55"/>
        <v>59.024000000000001</v>
      </c>
      <c r="BH88" s="33">
        <f t="shared" si="55"/>
        <v>36.550000000000004</v>
      </c>
      <c r="BI88" s="33">
        <f t="shared" si="55"/>
        <v>21.386000000000003</v>
      </c>
      <c r="BJ88" s="33">
        <f t="shared" si="55"/>
        <v>42.500000000000007</v>
      </c>
      <c r="BK88" s="33">
        <f t="shared" si="55"/>
        <v>0</v>
      </c>
      <c r="BL88" s="33">
        <f t="shared" si="55"/>
        <v>81.328000000000003</v>
      </c>
      <c r="BM88" s="33">
        <f t="shared" si="55"/>
        <v>17.981920000000002</v>
      </c>
      <c r="BN88" s="33">
        <f t="shared" si="55"/>
        <v>3.5360000000000005</v>
      </c>
      <c r="BO88" s="33">
        <f t="shared" ref="BO88" si="56">BO81*BO85</f>
        <v>0</v>
      </c>
      <c r="BP88" s="34">
        <f>SUM(D88:BN88)</f>
        <v>2195.1940778000003</v>
      </c>
      <c r="BQ88" s="35">
        <f>BP88/$C$9</f>
        <v>64.564531700000003</v>
      </c>
    </row>
    <row r="90" spans="1:69">
      <c r="J90" t="s">
        <v>33</v>
      </c>
      <c r="K90" t="s">
        <v>2</v>
      </c>
      <c r="V90" t="s">
        <v>36</v>
      </c>
      <c r="AH90" s="2">
        <v>0</v>
      </c>
    </row>
    <row r="91" spans="1:69" ht="15" customHeight="1">
      <c r="A91" s="89"/>
      <c r="B91" s="4" t="s">
        <v>3</v>
      </c>
      <c r="C91" s="91" t="s">
        <v>4</v>
      </c>
      <c r="D91" s="91" t="str">
        <f t="shared" ref="D91:BN91" si="57">D54</f>
        <v>Хлеб пшеничный</v>
      </c>
      <c r="E91" s="91" t="str">
        <f t="shared" si="57"/>
        <v>Хлеб ржано-пшеничный</v>
      </c>
      <c r="F91" s="91" t="str">
        <f t="shared" si="57"/>
        <v>Сахар</v>
      </c>
      <c r="G91" s="91" t="str">
        <f t="shared" si="57"/>
        <v>Чай</v>
      </c>
      <c r="H91" s="91" t="str">
        <f t="shared" si="57"/>
        <v>Какао</v>
      </c>
      <c r="I91" s="91" t="str">
        <f t="shared" si="57"/>
        <v>Кофейный напиток</v>
      </c>
      <c r="J91" s="91" t="str">
        <f t="shared" si="57"/>
        <v>Молоко 2,5%</v>
      </c>
      <c r="K91" s="91" t="str">
        <f t="shared" si="57"/>
        <v>Масло сливочное</v>
      </c>
      <c r="L91" s="91" t="str">
        <f t="shared" si="57"/>
        <v>Сметана 15%</v>
      </c>
      <c r="M91" s="91" t="str">
        <f t="shared" si="57"/>
        <v>Молоко сухое</v>
      </c>
      <c r="N91" s="91" t="str">
        <f t="shared" si="57"/>
        <v>Снежок 2,5 %</v>
      </c>
      <c r="O91" s="91" t="str">
        <f t="shared" si="57"/>
        <v>Творог 5%</v>
      </c>
      <c r="P91" s="91" t="str">
        <f t="shared" si="57"/>
        <v>Молоко сгущенное</v>
      </c>
      <c r="Q91" s="91" t="str">
        <f t="shared" si="57"/>
        <v xml:space="preserve">Джем Сава </v>
      </c>
      <c r="R91" s="91" t="str">
        <f t="shared" si="57"/>
        <v>Сыр</v>
      </c>
      <c r="S91" s="91" t="str">
        <f>S54</f>
        <v>Зеленый горошек</v>
      </c>
      <c r="T91" s="91" t="str">
        <f>T54</f>
        <v>Кукуруза консервирован.</v>
      </c>
      <c r="U91" s="91" t="str">
        <f>U54</f>
        <v>Консервы рыбные</v>
      </c>
      <c r="V91" s="91" t="str">
        <f>V54</f>
        <v>Огурцы консервирован.</v>
      </c>
      <c r="W91" s="91" t="str">
        <f>W54</f>
        <v>Огурцы свежие</v>
      </c>
      <c r="X91" s="91" t="str">
        <f t="shared" si="57"/>
        <v>Яйцо</v>
      </c>
      <c r="Y91" s="91" t="str">
        <f t="shared" si="57"/>
        <v>Икра кабачковая</v>
      </c>
      <c r="Z91" s="91" t="str">
        <f t="shared" si="57"/>
        <v>Изюм</v>
      </c>
      <c r="AA91" s="91" t="str">
        <f t="shared" si="57"/>
        <v>Курага</v>
      </c>
      <c r="AB91" s="91" t="str">
        <f t="shared" si="57"/>
        <v>Чернослив</v>
      </c>
      <c r="AC91" s="91" t="str">
        <f t="shared" si="57"/>
        <v>Шиповник</v>
      </c>
      <c r="AD91" s="91" t="str">
        <f t="shared" si="57"/>
        <v>Сухофрукты</v>
      </c>
      <c r="AE91" s="91" t="str">
        <f t="shared" si="57"/>
        <v>Ягода свежемороженная</v>
      </c>
      <c r="AF91" s="91" t="str">
        <f t="shared" si="57"/>
        <v>Лимон</v>
      </c>
      <c r="AG91" s="91" t="str">
        <f t="shared" si="57"/>
        <v>Кисель</v>
      </c>
      <c r="AH91" s="91" t="str">
        <f t="shared" si="57"/>
        <v xml:space="preserve">Сок </v>
      </c>
      <c r="AI91" s="91" t="str">
        <f t="shared" si="57"/>
        <v>Макаронные изделия</v>
      </c>
      <c r="AJ91" s="91" t="str">
        <f t="shared" si="57"/>
        <v>Мука</v>
      </c>
      <c r="AK91" s="91" t="str">
        <f t="shared" si="57"/>
        <v>Дрожжи</v>
      </c>
      <c r="AL91" s="91" t="str">
        <f t="shared" si="57"/>
        <v>Печенье</v>
      </c>
      <c r="AM91" s="91" t="str">
        <f t="shared" si="57"/>
        <v>Пряники</v>
      </c>
      <c r="AN91" s="91" t="str">
        <f t="shared" si="57"/>
        <v>Вафли</v>
      </c>
      <c r="AO91" s="91" t="str">
        <f t="shared" si="57"/>
        <v>Конфеты</v>
      </c>
      <c r="AP91" s="91" t="str">
        <f t="shared" si="57"/>
        <v>Повидло Сава</v>
      </c>
      <c r="AQ91" s="91" t="str">
        <f t="shared" si="57"/>
        <v>Крупа геркулес</v>
      </c>
      <c r="AR91" s="91" t="str">
        <f t="shared" si="57"/>
        <v>Крупа горох</v>
      </c>
      <c r="AS91" s="91" t="str">
        <f t="shared" si="57"/>
        <v>Крупа гречневая</v>
      </c>
      <c r="AT91" s="91" t="str">
        <f t="shared" si="57"/>
        <v>Крупа кукурузная</v>
      </c>
      <c r="AU91" s="91" t="str">
        <f t="shared" si="57"/>
        <v>Крупа манная</v>
      </c>
      <c r="AV91" s="91" t="str">
        <f t="shared" si="57"/>
        <v>Крупа перловая</v>
      </c>
      <c r="AW91" s="91" t="str">
        <f t="shared" si="57"/>
        <v>Крупа пшеничная</v>
      </c>
      <c r="AX91" s="91" t="str">
        <f t="shared" si="57"/>
        <v>Крупа пшено</v>
      </c>
      <c r="AY91" s="91" t="str">
        <f t="shared" si="57"/>
        <v>Крупа ячневая</v>
      </c>
      <c r="AZ91" s="91" t="str">
        <f t="shared" si="57"/>
        <v>Рис</v>
      </c>
      <c r="BA91" s="91" t="str">
        <f t="shared" si="57"/>
        <v>Цыпленок бройлер</v>
      </c>
      <c r="BB91" s="91" t="str">
        <f t="shared" si="57"/>
        <v>Филе куриное</v>
      </c>
      <c r="BC91" s="91" t="str">
        <f t="shared" si="57"/>
        <v>Фарш говяжий</v>
      </c>
      <c r="BD91" s="91" t="str">
        <f t="shared" si="57"/>
        <v>Печень куриная</v>
      </c>
      <c r="BE91" s="91" t="str">
        <f t="shared" si="57"/>
        <v>Филе минтая</v>
      </c>
      <c r="BF91" s="91" t="str">
        <f t="shared" si="57"/>
        <v>Филе сельди слабосол.</v>
      </c>
      <c r="BG91" s="91" t="str">
        <f t="shared" si="57"/>
        <v>Картофель</v>
      </c>
      <c r="BH91" s="91" t="str">
        <f t="shared" si="57"/>
        <v>Морковь</v>
      </c>
      <c r="BI91" s="91" t="str">
        <f t="shared" si="57"/>
        <v>Лук</v>
      </c>
      <c r="BJ91" s="91" t="str">
        <f t="shared" si="57"/>
        <v>Капуста</v>
      </c>
      <c r="BK91" s="91" t="str">
        <f t="shared" si="57"/>
        <v>Свекла</v>
      </c>
      <c r="BL91" s="91" t="str">
        <f t="shared" si="57"/>
        <v>Томатная паста</v>
      </c>
      <c r="BM91" s="91" t="str">
        <f t="shared" si="57"/>
        <v>Масло растительное</v>
      </c>
      <c r="BN91" s="91" t="str">
        <f t="shared" si="57"/>
        <v>Соль</v>
      </c>
      <c r="BO91" s="91" t="str">
        <f t="shared" ref="BO91" si="58">BO54</f>
        <v>Аскорбиновая кислота</v>
      </c>
      <c r="BP91" s="111" t="s">
        <v>5</v>
      </c>
      <c r="BQ91" s="111" t="s">
        <v>6</v>
      </c>
    </row>
    <row r="92" spans="1:69" ht="36" customHeight="1">
      <c r="A92" s="90"/>
      <c r="B92" s="5" t="s">
        <v>7</v>
      </c>
      <c r="C92" s="92"/>
      <c r="D92" s="92"/>
      <c r="E92" s="92"/>
      <c r="F92" s="92"/>
      <c r="G92" s="92"/>
      <c r="H92" s="92"/>
      <c r="I92" s="92"/>
      <c r="J92" s="92"/>
      <c r="K92" s="92"/>
      <c r="L92" s="92"/>
      <c r="M92" s="92"/>
      <c r="N92" s="92"/>
      <c r="O92" s="92"/>
      <c r="P92" s="92"/>
      <c r="Q92" s="92"/>
      <c r="R92" s="92"/>
      <c r="S92" s="92"/>
      <c r="T92" s="92"/>
      <c r="U92" s="92"/>
      <c r="V92" s="92"/>
      <c r="W92" s="92"/>
      <c r="X92" s="92"/>
      <c r="Y92" s="92"/>
      <c r="Z92" s="92"/>
      <c r="AA92" s="92"/>
      <c r="AB92" s="92"/>
      <c r="AC92" s="92"/>
      <c r="AD92" s="92"/>
      <c r="AE92" s="92"/>
      <c r="AF92" s="92"/>
      <c r="AG92" s="92"/>
      <c r="AH92" s="92"/>
      <c r="AI92" s="92"/>
      <c r="AJ92" s="92"/>
      <c r="AK92" s="92"/>
      <c r="AL92" s="92"/>
      <c r="AM92" s="92"/>
      <c r="AN92" s="92"/>
      <c r="AO92" s="92"/>
      <c r="AP92" s="92"/>
      <c r="AQ92" s="92"/>
      <c r="AR92" s="92"/>
      <c r="AS92" s="92"/>
      <c r="AT92" s="92"/>
      <c r="AU92" s="92"/>
      <c r="AV92" s="92"/>
      <c r="AW92" s="92"/>
      <c r="AX92" s="92"/>
      <c r="AY92" s="92"/>
      <c r="AZ92" s="92"/>
      <c r="BA92" s="92"/>
      <c r="BB92" s="92"/>
      <c r="BC92" s="92"/>
      <c r="BD92" s="92"/>
      <c r="BE92" s="92"/>
      <c r="BF92" s="92"/>
      <c r="BG92" s="92"/>
      <c r="BH92" s="92"/>
      <c r="BI92" s="92"/>
      <c r="BJ92" s="92"/>
      <c r="BK92" s="92"/>
      <c r="BL92" s="92"/>
      <c r="BM92" s="92"/>
      <c r="BN92" s="92"/>
      <c r="BO92" s="92"/>
      <c r="BP92" s="112"/>
      <c r="BQ92" s="112"/>
    </row>
    <row r="93" spans="1:69">
      <c r="A93" s="106" t="s">
        <v>18</v>
      </c>
      <c r="B93" s="6" t="s">
        <v>19</v>
      </c>
      <c r="C93" s="84">
        <f>$F$6</f>
        <v>34</v>
      </c>
      <c r="D93" s="6">
        <f t="shared" ref="D93:BN96" si="59">D21</f>
        <v>0</v>
      </c>
      <c r="E93" s="6">
        <f t="shared" si="59"/>
        <v>0</v>
      </c>
      <c r="F93" s="6">
        <f t="shared" si="59"/>
        <v>8.9999999999999993E-3</v>
      </c>
      <c r="G93" s="6">
        <f t="shared" si="59"/>
        <v>0</v>
      </c>
      <c r="H93" s="6">
        <f t="shared" si="59"/>
        <v>0</v>
      </c>
      <c r="I93" s="6">
        <f t="shared" si="59"/>
        <v>0</v>
      </c>
      <c r="J93" s="6">
        <f t="shared" si="59"/>
        <v>0</v>
      </c>
      <c r="K93" s="6">
        <f t="shared" si="59"/>
        <v>0</v>
      </c>
      <c r="L93" s="6">
        <f t="shared" si="59"/>
        <v>0</v>
      </c>
      <c r="M93" s="6">
        <f t="shared" si="59"/>
        <v>0</v>
      </c>
      <c r="N93" s="6">
        <f t="shared" si="59"/>
        <v>0</v>
      </c>
      <c r="O93" s="6">
        <f t="shared" si="59"/>
        <v>0</v>
      </c>
      <c r="P93" s="6">
        <f t="shared" si="59"/>
        <v>0</v>
      </c>
      <c r="Q93" s="6">
        <f t="shared" si="59"/>
        <v>0</v>
      </c>
      <c r="R93" s="6">
        <f t="shared" si="59"/>
        <v>0</v>
      </c>
      <c r="S93" s="6">
        <f t="shared" si="59"/>
        <v>0</v>
      </c>
      <c r="T93" s="6">
        <f t="shared" si="59"/>
        <v>0</v>
      </c>
      <c r="U93" s="6">
        <f t="shared" si="59"/>
        <v>0</v>
      </c>
      <c r="V93" s="6">
        <f t="shared" si="59"/>
        <v>0</v>
      </c>
      <c r="W93" s="6">
        <f t="shared" si="59"/>
        <v>0</v>
      </c>
      <c r="X93" s="6">
        <f t="shared" si="59"/>
        <v>0</v>
      </c>
      <c r="Y93" s="6">
        <f t="shared" si="59"/>
        <v>0</v>
      </c>
      <c r="Z93" s="6">
        <f t="shared" si="59"/>
        <v>0</v>
      </c>
      <c r="AA93" s="6">
        <f t="shared" si="59"/>
        <v>0</v>
      </c>
      <c r="AB93" s="6">
        <f t="shared" si="59"/>
        <v>0</v>
      </c>
      <c r="AC93" s="6">
        <f t="shared" si="59"/>
        <v>1.2999999999999999E-2</v>
      </c>
      <c r="AD93" s="6">
        <f t="shared" si="59"/>
        <v>0</v>
      </c>
      <c r="AE93" s="6">
        <f t="shared" si="59"/>
        <v>0</v>
      </c>
      <c r="AF93" s="6">
        <f t="shared" si="59"/>
        <v>0</v>
      </c>
      <c r="AG93" s="6">
        <f t="shared" si="59"/>
        <v>0</v>
      </c>
      <c r="AH93" s="6">
        <f t="shared" si="59"/>
        <v>0</v>
      </c>
      <c r="AI93" s="6">
        <f t="shared" si="59"/>
        <v>0</v>
      </c>
      <c r="AJ93" s="6">
        <f t="shared" si="59"/>
        <v>0</v>
      </c>
      <c r="AK93" s="6">
        <f t="shared" si="59"/>
        <v>0</v>
      </c>
      <c r="AL93" s="6">
        <f t="shared" si="59"/>
        <v>0</v>
      </c>
      <c r="AM93" s="6">
        <f t="shared" si="59"/>
        <v>0</v>
      </c>
      <c r="AN93" s="6">
        <f t="shared" si="59"/>
        <v>0</v>
      </c>
      <c r="AO93" s="6">
        <f t="shared" si="59"/>
        <v>0</v>
      </c>
      <c r="AP93" s="6">
        <f t="shared" si="59"/>
        <v>0</v>
      </c>
      <c r="AQ93" s="6">
        <f t="shared" si="59"/>
        <v>0</v>
      </c>
      <c r="AR93" s="6">
        <f t="shared" si="59"/>
        <v>0</v>
      </c>
      <c r="AS93" s="6">
        <f t="shared" si="59"/>
        <v>0</v>
      </c>
      <c r="AT93" s="6">
        <f t="shared" si="59"/>
        <v>0</v>
      </c>
      <c r="AU93" s="6">
        <f t="shared" si="59"/>
        <v>0</v>
      </c>
      <c r="AV93" s="6">
        <f t="shared" si="59"/>
        <v>0</v>
      </c>
      <c r="AW93" s="6">
        <f t="shared" si="59"/>
        <v>0</v>
      </c>
      <c r="AX93" s="6">
        <f t="shared" si="59"/>
        <v>0</v>
      </c>
      <c r="AY93" s="6">
        <f t="shared" si="59"/>
        <v>0</v>
      </c>
      <c r="AZ93" s="6">
        <f t="shared" si="59"/>
        <v>0</v>
      </c>
      <c r="BA93" s="6">
        <f t="shared" si="59"/>
        <v>0</v>
      </c>
      <c r="BB93" s="6">
        <f t="shared" si="59"/>
        <v>0</v>
      </c>
      <c r="BC93" s="6">
        <f t="shared" si="59"/>
        <v>0</v>
      </c>
      <c r="BD93" s="6">
        <f t="shared" si="59"/>
        <v>0</v>
      </c>
      <c r="BE93" s="6">
        <f t="shared" si="59"/>
        <v>0</v>
      </c>
      <c r="BF93" s="6">
        <f t="shared" si="59"/>
        <v>0</v>
      </c>
      <c r="BG93" s="6">
        <f t="shared" si="59"/>
        <v>0</v>
      </c>
      <c r="BH93" s="6">
        <f t="shared" si="59"/>
        <v>0</v>
      </c>
      <c r="BI93" s="6">
        <f t="shared" si="59"/>
        <v>0</v>
      </c>
      <c r="BJ93" s="6">
        <f t="shared" si="59"/>
        <v>0</v>
      </c>
      <c r="BK93" s="6">
        <f t="shared" si="59"/>
        <v>0</v>
      </c>
      <c r="BL93" s="6">
        <f t="shared" si="59"/>
        <v>0</v>
      </c>
      <c r="BM93" s="6">
        <f t="shared" si="59"/>
        <v>0</v>
      </c>
      <c r="BN93" s="6">
        <f t="shared" si="59"/>
        <v>0</v>
      </c>
      <c r="BO93" s="6">
        <f t="shared" ref="BO93" si="60">BO21</f>
        <v>0</v>
      </c>
    </row>
    <row r="94" spans="1:69" ht="15" customHeight="1">
      <c r="A94" s="93"/>
      <c r="B94" s="6" t="s">
        <v>20</v>
      </c>
      <c r="C94" s="85"/>
      <c r="D94" s="6">
        <f t="shared" si="59"/>
        <v>0</v>
      </c>
      <c r="E94" s="6">
        <f t="shared" si="59"/>
        <v>0</v>
      </c>
      <c r="F94" s="6">
        <f t="shared" si="59"/>
        <v>8.0000000000000002E-3</v>
      </c>
      <c r="G94" s="6">
        <f t="shared" si="59"/>
        <v>0</v>
      </c>
      <c r="H94" s="6">
        <f t="shared" si="59"/>
        <v>0</v>
      </c>
      <c r="I94" s="6">
        <f t="shared" si="59"/>
        <v>0</v>
      </c>
      <c r="J94" s="6">
        <f t="shared" si="59"/>
        <v>1.7999999999999999E-2</v>
      </c>
      <c r="K94" s="6">
        <f t="shared" si="59"/>
        <v>1.0999999999999999E-2</v>
      </c>
      <c r="L94" s="6">
        <f t="shared" si="59"/>
        <v>0</v>
      </c>
      <c r="M94" s="6">
        <f t="shared" si="59"/>
        <v>0</v>
      </c>
      <c r="N94" s="6">
        <f t="shared" si="59"/>
        <v>0</v>
      </c>
      <c r="O94" s="6">
        <f t="shared" si="59"/>
        <v>0</v>
      </c>
      <c r="P94" s="6">
        <f t="shared" si="59"/>
        <v>0</v>
      </c>
      <c r="Q94" s="6">
        <f t="shared" si="59"/>
        <v>0</v>
      </c>
      <c r="R94" s="6">
        <f t="shared" si="59"/>
        <v>0</v>
      </c>
      <c r="S94" s="6">
        <f t="shared" si="59"/>
        <v>0</v>
      </c>
      <c r="T94" s="6">
        <f t="shared" si="59"/>
        <v>0</v>
      </c>
      <c r="U94" s="6">
        <f t="shared" si="59"/>
        <v>0</v>
      </c>
      <c r="V94" s="6">
        <f t="shared" si="59"/>
        <v>0</v>
      </c>
      <c r="W94" s="6">
        <f t="shared" si="59"/>
        <v>0</v>
      </c>
      <c r="X94" s="6">
        <f t="shared" si="59"/>
        <v>0.1</v>
      </c>
      <c r="Y94" s="6">
        <f t="shared" si="59"/>
        <v>0</v>
      </c>
      <c r="Z94" s="6">
        <f t="shared" si="59"/>
        <v>0</v>
      </c>
      <c r="AA94" s="6">
        <f t="shared" si="59"/>
        <v>0</v>
      </c>
      <c r="AB94" s="6">
        <f t="shared" si="59"/>
        <v>0</v>
      </c>
      <c r="AC94" s="6">
        <f t="shared" si="59"/>
        <v>0</v>
      </c>
      <c r="AD94" s="6">
        <f t="shared" si="59"/>
        <v>0</v>
      </c>
      <c r="AE94" s="6">
        <f t="shared" si="59"/>
        <v>0</v>
      </c>
      <c r="AF94" s="6">
        <f t="shared" si="59"/>
        <v>0</v>
      </c>
      <c r="AG94" s="6">
        <f t="shared" si="59"/>
        <v>0</v>
      </c>
      <c r="AH94" s="6">
        <f t="shared" si="59"/>
        <v>0</v>
      </c>
      <c r="AI94" s="6">
        <f t="shared" si="59"/>
        <v>0</v>
      </c>
      <c r="AJ94" s="6">
        <f t="shared" si="59"/>
        <v>4.8000000000000001E-2</v>
      </c>
      <c r="AK94" s="6">
        <f t="shared" si="59"/>
        <v>1.882E-3</v>
      </c>
      <c r="AL94" s="6">
        <f t="shared" si="59"/>
        <v>0</v>
      </c>
      <c r="AM94" s="6">
        <f t="shared" si="59"/>
        <v>0</v>
      </c>
      <c r="AN94" s="6">
        <f t="shared" si="59"/>
        <v>0</v>
      </c>
      <c r="AO94" s="6">
        <f t="shared" si="59"/>
        <v>0</v>
      </c>
      <c r="AP94" s="6">
        <f t="shared" si="59"/>
        <v>0</v>
      </c>
      <c r="AQ94" s="6">
        <f t="shared" si="59"/>
        <v>0</v>
      </c>
      <c r="AR94" s="6">
        <f t="shared" si="59"/>
        <v>0</v>
      </c>
      <c r="AS94" s="6">
        <f t="shared" si="59"/>
        <v>0</v>
      </c>
      <c r="AT94" s="6">
        <f t="shared" si="59"/>
        <v>0</v>
      </c>
      <c r="AU94" s="6">
        <f t="shared" si="59"/>
        <v>0</v>
      </c>
      <c r="AV94" s="6">
        <f t="shared" si="59"/>
        <v>0</v>
      </c>
      <c r="AW94" s="6">
        <f t="shared" si="59"/>
        <v>0</v>
      </c>
      <c r="AX94" s="6">
        <f t="shared" si="59"/>
        <v>0</v>
      </c>
      <c r="AY94" s="6">
        <f t="shared" si="59"/>
        <v>0</v>
      </c>
      <c r="AZ94" s="6">
        <f t="shared" si="59"/>
        <v>0</v>
      </c>
      <c r="BA94" s="6">
        <f t="shared" si="59"/>
        <v>0</v>
      </c>
      <c r="BB94" s="6">
        <f t="shared" si="59"/>
        <v>0</v>
      </c>
      <c r="BC94" s="6">
        <f t="shared" si="59"/>
        <v>0</v>
      </c>
      <c r="BD94" s="6">
        <f t="shared" si="59"/>
        <v>0</v>
      </c>
      <c r="BE94" s="6">
        <f t="shared" si="59"/>
        <v>0</v>
      </c>
      <c r="BF94" s="6">
        <f t="shared" si="59"/>
        <v>0</v>
      </c>
      <c r="BG94" s="6">
        <f t="shared" si="59"/>
        <v>0</v>
      </c>
      <c r="BH94" s="6">
        <f t="shared" si="59"/>
        <v>0</v>
      </c>
      <c r="BI94" s="6">
        <f t="shared" si="59"/>
        <v>0</v>
      </c>
      <c r="BJ94" s="6">
        <f t="shared" si="59"/>
        <v>0</v>
      </c>
      <c r="BK94" s="6">
        <f t="shared" si="59"/>
        <v>0</v>
      </c>
      <c r="BL94" s="6">
        <f t="shared" si="59"/>
        <v>0</v>
      </c>
      <c r="BM94" s="6">
        <f t="shared" si="59"/>
        <v>0</v>
      </c>
      <c r="BN94" s="6">
        <f t="shared" si="59"/>
        <v>2.0000000000000001E-4</v>
      </c>
      <c r="BO94" s="6">
        <f t="shared" ref="BO94" si="61">BO22</f>
        <v>0</v>
      </c>
      <c r="BP94" s="38"/>
    </row>
    <row r="95" spans="1:69">
      <c r="A95" s="93"/>
      <c r="B95" s="6"/>
      <c r="C95" s="85"/>
      <c r="D95" s="6">
        <f t="shared" si="59"/>
        <v>0</v>
      </c>
      <c r="E95" s="6">
        <f t="shared" si="59"/>
        <v>0</v>
      </c>
      <c r="F95" s="6">
        <f t="shared" si="59"/>
        <v>0</v>
      </c>
      <c r="G95" s="6">
        <f t="shared" si="59"/>
        <v>0</v>
      </c>
      <c r="H95" s="6">
        <f t="shared" si="59"/>
        <v>0</v>
      </c>
      <c r="I95" s="6">
        <f t="shared" si="59"/>
        <v>0</v>
      </c>
      <c r="J95" s="6">
        <f t="shared" si="59"/>
        <v>0</v>
      </c>
      <c r="K95" s="6">
        <f t="shared" si="59"/>
        <v>0</v>
      </c>
      <c r="L95" s="6">
        <f t="shared" si="59"/>
        <v>0</v>
      </c>
      <c r="M95" s="6">
        <f t="shared" si="59"/>
        <v>0</v>
      </c>
      <c r="N95" s="6">
        <f t="shared" si="59"/>
        <v>0</v>
      </c>
      <c r="O95" s="6">
        <f t="shared" si="59"/>
        <v>0</v>
      </c>
      <c r="P95" s="6">
        <f t="shared" si="59"/>
        <v>0</v>
      </c>
      <c r="Q95" s="6">
        <f t="shared" si="59"/>
        <v>0</v>
      </c>
      <c r="R95" s="6">
        <f t="shared" si="59"/>
        <v>0</v>
      </c>
      <c r="S95" s="6">
        <f t="shared" si="59"/>
        <v>0</v>
      </c>
      <c r="T95" s="6">
        <f t="shared" si="59"/>
        <v>0</v>
      </c>
      <c r="U95" s="6">
        <f t="shared" si="59"/>
        <v>0</v>
      </c>
      <c r="V95" s="6">
        <f t="shared" si="59"/>
        <v>0</v>
      </c>
      <c r="W95" s="6">
        <f t="shared" si="59"/>
        <v>0</v>
      </c>
      <c r="X95" s="6">
        <f t="shared" si="59"/>
        <v>0</v>
      </c>
      <c r="Y95" s="6">
        <f t="shared" si="59"/>
        <v>0</v>
      </c>
      <c r="Z95" s="6">
        <f t="shared" si="59"/>
        <v>0</v>
      </c>
      <c r="AA95" s="6">
        <f t="shared" si="59"/>
        <v>0</v>
      </c>
      <c r="AB95" s="6">
        <f t="shared" si="59"/>
        <v>0</v>
      </c>
      <c r="AC95" s="6">
        <f t="shared" si="59"/>
        <v>0</v>
      </c>
      <c r="AD95" s="6">
        <f t="shared" si="59"/>
        <v>0</v>
      </c>
      <c r="AE95" s="6">
        <f t="shared" si="59"/>
        <v>0</v>
      </c>
      <c r="AF95" s="6">
        <f t="shared" si="59"/>
        <v>0</v>
      </c>
      <c r="AG95" s="6">
        <f t="shared" si="59"/>
        <v>0</v>
      </c>
      <c r="AH95" s="6">
        <f t="shared" si="59"/>
        <v>0</v>
      </c>
      <c r="AI95" s="6">
        <f t="shared" si="59"/>
        <v>0</v>
      </c>
      <c r="AJ95" s="6">
        <f t="shared" si="59"/>
        <v>0</v>
      </c>
      <c r="AK95" s="6">
        <f t="shared" si="59"/>
        <v>0</v>
      </c>
      <c r="AL95" s="6">
        <f t="shared" si="59"/>
        <v>0</v>
      </c>
      <c r="AM95" s="6">
        <f t="shared" si="59"/>
        <v>0</v>
      </c>
      <c r="AN95" s="6">
        <f t="shared" si="59"/>
        <v>0</v>
      </c>
      <c r="AO95" s="6">
        <f t="shared" si="59"/>
        <v>0</v>
      </c>
      <c r="AP95" s="6">
        <f t="shared" si="59"/>
        <v>0</v>
      </c>
      <c r="AQ95" s="6">
        <f t="shared" si="59"/>
        <v>0</v>
      </c>
      <c r="AR95" s="6">
        <f t="shared" si="59"/>
        <v>0</v>
      </c>
      <c r="AS95" s="6">
        <f t="shared" si="59"/>
        <v>0</v>
      </c>
      <c r="AT95" s="6">
        <f t="shared" si="59"/>
        <v>0</v>
      </c>
      <c r="AU95" s="6">
        <f t="shared" si="59"/>
        <v>0</v>
      </c>
      <c r="AV95" s="6">
        <f t="shared" si="59"/>
        <v>0</v>
      </c>
      <c r="AW95" s="6">
        <f t="shared" si="59"/>
        <v>0</v>
      </c>
      <c r="AX95" s="6">
        <f t="shared" si="59"/>
        <v>0</v>
      </c>
      <c r="AY95" s="6">
        <f t="shared" si="59"/>
        <v>0</v>
      </c>
      <c r="AZ95" s="6">
        <f t="shared" si="59"/>
        <v>0</v>
      </c>
      <c r="BA95" s="6">
        <f t="shared" si="59"/>
        <v>0</v>
      </c>
      <c r="BB95" s="6">
        <f t="shared" si="59"/>
        <v>0</v>
      </c>
      <c r="BC95" s="6">
        <f t="shared" si="59"/>
        <v>0</v>
      </c>
      <c r="BD95" s="6">
        <f t="shared" si="59"/>
        <v>0</v>
      </c>
      <c r="BE95" s="6">
        <f t="shared" si="59"/>
        <v>0</v>
      </c>
      <c r="BF95" s="6">
        <f t="shared" si="59"/>
        <v>0</v>
      </c>
      <c r="BG95" s="6">
        <f t="shared" si="59"/>
        <v>0</v>
      </c>
      <c r="BH95" s="6">
        <f t="shared" si="59"/>
        <v>0</v>
      </c>
      <c r="BI95" s="6">
        <f t="shared" si="59"/>
        <v>0</v>
      </c>
      <c r="BJ95" s="6">
        <f t="shared" si="59"/>
        <v>0</v>
      </c>
      <c r="BK95" s="6">
        <f t="shared" si="59"/>
        <v>0</v>
      </c>
      <c r="BL95" s="6">
        <f t="shared" si="59"/>
        <v>0</v>
      </c>
      <c r="BM95" s="6">
        <f t="shared" si="59"/>
        <v>0</v>
      </c>
      <c r="BN95" s="6">
        <f t="shared" si="59"/>
        <v>0</v>
      </c>
      <c r="BO95" s="6">
        <f t="shared" ref="BO95" si="62">BO23</f>
        <v>0</v>
      </c>
    </row>
    <row r="96" spans="1:69">
      <c r="A96" s="94"/>
      <c r="B96" s="6"/>
      <c r="C96" s="86"/>
      <c r="D96" s="6">
        <f t="shared" si="59"/>
        <v>0</v>
      </c>
      <c r="E96" s="6">
        <f t="shared" si="59"/>
        <v>0</v>
      </c>
      <c r="F96" s="6">
        <f t="shared" si="59"/>
        <v>0</v>
      </c>
      <c r="G96" s="6">
        <f t="shared" si="59"/>
        <v>0</v>
      </c>
      <c r="H96" s="6">
        <f t="shared" si="59"/>
        <v>0</v>
      </c>
      <c r="I96" s="6">
        <f t="shared" si="59"/>
        <v>0</v>
      </c>
      <c r="J96" s="6">
        <f t="shared" si="59"/>
        <v>0</v>
      </c>
      <c r="K96" s="6">
        <f t="shared" si="59"/>
        <v>0</v>
      </c>
      <c r="L96" s="6">
        <f t="shared" si="59"/>
        <v>0</v>
      </c>
      <c r="M96" s="6">
        <f t="shared" si="59"/>
        <v>0</v>
      </c>
      <c r="N96" s="6">
        <f t="shared" si="59"/>
        <v>0</v>
      </c>
      <c r="O96" s="6">
        <f t="shared" si="59"/>
        <v>0</v>
      </c>
      <c r="P96" s="6">
        <f t="shared" si="59"/>
        <v>0</v>
      </c>
      <c r="Q96" s="6">
        <f t="shared" si="59"/>
        <v>0</v>
      </c>
      <c r="R96" s="6">
        <f t="shared" si="59"/>
        <v>0</v>
      </c>
      <c r="S96" s="6">
        <f t="shared" si="59"/>
        <v>0</v>
      </c>
      <c r="T96" s="6">
        <f t="shared" si="59"/>
        <v>0</v>
      </c>
      <c r="U96" s="6">
        <f t="shared" si="59"/>
        <v>0</v>
      </c>
      <c r="V96" s="6">
        <f t="shared" si="59"/>
        <v>0</v>
      </c>
      <c r="W96" s="6">
        <f t="shared" si="59"/>
        <v>0</v>
      </c>
      <c r="X96" s="6">
        <f t="shared" si="59"/>
        <v>0</v>
      </c>
      <c r="Y96" s="6">
        <f t="shared" si="59"/>
        <v>0</v>
      </c>
      <c r="Z96" s="6">
        <f t="shared" si="59"/>
        <v>0</v>
      </c>
      <c r="AA96" s="6">
        <f t="shared" si="59"/>
        <v>0</v>
      </c>
      <c r="AB96" s="6">
        <f t="shared" si="59"/>
        <v>0</v>
      </c>
      <c r="AC96" s="6">
        <f t="shared" si="59"/>
        <v>0</v>
      </c>
      <c r="AD96" s="6">
        <f t="shared" si="59"/>
        <v>0</v>
      </c>
      <c r="AE96" s="6">
        <f t="shared" si="59"/>
        <v>0</v>
      </c>
      <c r="AF96" s="6">
        <f t="shared" si="59"/>
        <v>0</v>
      </c>
      <c r="AG96" s="6">
        <f t="shared" si="59"/>
        <v>0</v>
      </c>
      <c r="AH96" s="6">
        <f t="shared" si="59"/>
        <v>0</v>
      </c>
      <c r="AI96" s="6">
        <f t="shared" si="59"/>
        <v>0</v>
      </c>
      <c r="AJ96" s="6">
        <f t="shared" si="59"/>
        <v>0</v>
      </c>
      <c r="AK96" s="6">
        <f t="shared" si="59"/>
        <v>0</v>
      </c>
      <c r="AL96" s="6">
        <f t="shared" si="59"/>
        <v>0</v>
      </c>
      <c r="AM96" s="6">
        <f t="shared" si="59"/>
        <v>0</v>
      </c>
      <c r="AN96" s="6">
        <f t="shared" si="59"/>
        <v>0</v>
      </c>
      <c r="AO96" s="6">
        <f t="shared" si="59"/>
        <v>0</v>
      </c>
      <c r="AP96" s="6">
        <f t="shared" si="59"/>
        <v>0</v>
      </c>
      <c r="AQ96" s="6">
        <f t="shared" si="59"/>
        <v>0</v>
      </c>
      <c r="AR96" s="6">
        <f t="shared" si="59"/>
        <v>0</v>
      </c>
      <c r="AS96" s="6">
        <f t="shared" si="59"/>
        <v>0</v>
      </c>
      <c r="AT96" s="6">
        <f t="shared" si="59"/>
        <v>0</v>
      </c>
      <c r="AU96" s="6">
        <f t="shared" si="59"/>
        <v>0</v>
      </c>
      <c r="AV96" s="6">
        <f t="shared" si="59"/>
        <v>0</v>
      </c>
      <c r="AW96" s="6">
        <f t="shared" si="59"/>
        <v>0</v>
      </c>
      <c r="AX96" s="6">
        <f t="shared" si="59"/>
        <v>0</v>
      </c>
      <c r="AY96" s="6">
        <f t="shared" si="59"/>
        <v>0</v>
      </c>
      <c r="AZ96" s="6">
        <f t="shared" si="59"/>
        <v>0</v>
      </c>
      <c r="BA96" s="6">
        <f t="shared" si="59"/>
        <v>0</v>
      </c>
      <c r="BB96" s="6">
        <f t="shared" si="59"/>
        <v>0</v>
      </c>
      <c r="BC96" s="6">
        <f t="shared" si="59"/>
        <v>0</v>
      </c>
      <c r="BD96" s="6">
        <f t="shared" si="59"/>
        <v>0</v>
      </c>
      <c r="BE96" s="6">
        <f t="shared" si="59"/>
        <v>0</v>
      </c>
      <c r="BF96" s="6">
        <f t="shared" si="59"/>
        <v>0</v>
      </c>
      <c r="BG96" s="6">
        <f t="shared" si="59"/>
        <v>0</v>
      </c>
      <c r="BH96" s="6">
        <f t="shared" si="59"/>
        <v>0</v>
      </c>
      <c r="BI96" s="6">
        <f t="shared" si="59"/>
        <v>0</v>
      </c>
      <c r="BJ96" s="6">
        <f t="shared" si="59"/>
        <v>0</v>
      </c>
      <c r="BK96" s="6">
        <f t="shared" si="59"/>
        <v>0</v>
      </c>
      <c r="BL96" s="6">
        <f t="shared" si="59"/>
        <v>0</v>
      </c>
      <c r="BM96" s="6">
        <f t="shared" si="59"/>
        <v>0</v>
      </c>
      <c r="BN96" s="6">
        <f t="shared" si="59"/>
        <v>0</v>
      </c>
      <c r="BO96" s="6">
        <f t="shared" ref="BO96" si="63">BO24</f>
        <v>0</v>
      </c>
    </row>
    <row r="97" spans="1:69" ht="17.399999999999999">
      <c r="A97" s="44"/>
      <c r="B97" s="45" t="s">
        <v>24</v>
      </c>
      <c r="C97" s="46"/>
      <c r="D97" s="47">
        <f t="shared" ref="D97:BN97" si="64">SUM(D93:D96)</f>
        <v>0</v>
      </c>
      <c r="E97" s="47">
        <f t="shared" si="64"/>
        <v>0</v>
      </c>
      <c r="F97" s="47">
        <f t="shared" si="64"/>
        <v>1.7000000000000001E-2</v>
      </c>
      <c r="G97" s="47">
        <f t="shared" si="64"/>
        <v>0</v>
      </c>
      <c r="H97" s="47">
        <f t="shared" si="64"/>
        <v>0</v>
      </c>
      <c r="I97" s="47">
        <f t="shared" si="64"/>
        <v>0</v>
      </c>
      <c r="J97" s="47">
        <f t="shared" si="64"/>
        <v>1.7999999999999999E-2</v>
      </c>
      <c r="K97" s="47">
        <f t="shared" si="64"/>
        <v>1.0999999999999999E-2</v>
      </c>
      <c r="L97" s="47">
        <f t="shared" si="64"/>
        <v>0</v>
      </c>
      <c r="M97" s="47">
        <f t="shared" si="64"/>
        <v>0</v>
      </c>
      <c r="N97" s="47">
        <f t="shared" si="64"/>
        <v>0</v>
      </c>
      <c r="O97" s="47">
        <f t="shared" si="64"/>
        <v>0</v>
      </c>
      <c r="P97" s="47">
        <f t="shared" si="64"/>
        <v>0</v>
      </c>
      <c r="Q97" s="47">
        <f t="shared" si="64"/>
        <v>0</v>
      </c>
      <c r="R97" s="47">
        <f t="shared" si="64"/>
        <v>0</v>
      </c>
      <c r="S97" s="47">
        <f>SUM(S93:S96)</f>
        <v>0</v>
      </c>
      <c r="T97" s="47">
        <f>SUM(T93:T96)</f>
        <v>0</v>
      </c>
      <c r="U97" s="47">
        <f>SUM(U93:U96)</f>
        <v>0</v>
      </c>
      <c r="V97" s="47">
        <f>SUM(V93:V96)</f>
        <v>0</v>
      </c>
      <c r="W97" s="47">
        <f t="shared" ref="W97:X97" si="65">SUM(W93:W96)</f>
        <v>0</v>
      </c>
      <c r="X97" s="47">
        <f t="shared" si="65"/>
        <v>0.1</v>
      </c>
      <c r="Y97" s="47">
        <f t="shared" si="64"/>
        <v>0</v>
      </c>
      <c r="Z97" s="47">
        <f t="shared" si="64"/>
        <v>0</v>
      </c>
      <c r="AA97" s="47">
        <f t="shared" si="64"/>
        <v>0</v>
      </c>
      <c r="AB97" s="47">
        <f t="shared" si="64"/>
        <v>0</v>
      </c>
      <c r="AC97" s="47">
        <f t="shared" si="64"/>
        <v>1.2999999999999999E-2</v>
      </c>
      <c r="AD97" s="47">
        <f t="shared" si="64"/>
        <v>0</v>
      </c>
      <c r="AE97" s="47">
        <f t="shared" si="64"/>
        <v>0</v>
      </c>
      <c r="AF97" s="47">
        <f t="shared" si="64"/>
        <v>0</v>
      </c>
      <c r="AG97" s="47">
        <f t="shared" si="64"/>
        <v>0</v>
      </c>
      <c r="AH97" s="47">
        <f t="shared" si="64"/>
        <v>0</v>
      </c>
      <c r="AI97" s="47">
        <f t="shared" si="64"/>
        <v>0</v>
      </c>
      <c r="AJ97" s="47">
        <f t="shared" si="64"/>
        <v>4.8000000000000001E-2</v>
      </c>
      <c r="AK97" s="47">
        <f t="shared" si="64"/>
        <v>1.882E-3</v>
      </c>
      <c r="AL97" s="47">
        <f t="shared" si="64"/>
        <v>0</v>
      </c>
      <c r="AM97" s="47">
        <f t="shared" si="64"/>
        <v>0</v>
      </c>
      <c r="AN97" s="47">
        <f t="shared" si="64"/>
        <v>0</v>
      </c>
      <c r="AO97" s="47">
        <f t="shared" si="64"/>
        <v>0</v>
      </c>
      <c r="AP97" s="47">
        <f t="shared" si="64"/>
        <v>0</v>
      </c>
      <c r="AQ97" s="47">
        <f t="shared" si="64"/>
        <v>0</v>
      </c>
      <c r="AR97" s="47">
        <f t="shared" si="64"/>
        <v>0</v>
      </c>
      <c r="AS97" s="47">
        <f t="shared" si="64"/>
        <v>0</v>
      </c>
      <c r="AT97" s="47">
        <f t="shared" si="64"/>
        <v>0</v>
      </c>
      <c r="AU97" s="47">
        <f t="shared" si="64"/>
        <v>0</v>
      </c>
      <c r="AV97" s="47">
        <f t="shared" si="64"/>
        <v>0</v>
      </c>
      <c r="AW97" s="47">
        <f t="shared" si="64"/>
        <v>0</v>
      </c>
      <c r="AX97" s="47">
        <f t="shared" si="64"/>
        <v>0</v>
      </c>
      <c r="AY97" s="47">
        <f t="shared" si="64"/>
        <v>0</v>
      </c>
      <c r="AZ97" s="47">
        <f t="shared" si="64"/>
        <v>0</v>
      </c>
      <c r="BA97" s="47">
        <f t="shared" si="64"/>
        <v>0</v>
      </c>
      <c r="BB97" s="47">
        <f t="shared" si="64"/>
        <v>0</v>
      </c>
      <c r="BC97" s="47">
        <f t="shared" si="64"/>
        <v>0</v>
      </c>
      <c r="BD97" s="47">
        <f t="shared" si="64"/>
        <v>0</v>
      </c>
      <c r="BE97" s="47">
        <f t="shared" si="64"/>
        <v>0</v>
      </c>
      <c r="BF97" s="47">
        <f t="shared" si="64"/>
        <v>0</v>
      </c>
      <c r="BG97" s="47">
        <f t="shared" si="64"/>
        <v>0</v>
      </c>
      <c r="BH97" s="47">
        <f t="shared" si="64"/>
        <v>0</v>
      </c>
      <c r="BI97" s="47">
        <f t="shared" si="64"/>
        <v>0</v>
      </c>
      <c r="BJ97" s="47">
        <f t="shared" si="64"/>
        <v>0</v>
      </c>
      <c r="BK97" s="47">
        <f t="shared" si="64"/>
        <v>0</v>
      </c>
      <c r="BL97" s="47">
        <f t="shared" si="64"/>
        <v>0</v>
      </c>
      <c r="BM97" s="47">
        <f t="shared" si="64"/>
        <v>0</v>
      </c>
      <c r="BN97" s="47">
        <f t="shared" si="64"/>
        <v>2.0000000000000001E-4</v>
      </c>
      <c r="BO97" s="47">
        <f t="shared" ref="BO97" si="66">SUM(BO93:BO96)</f>
        <v>0</v>
      </c>
    </row>
    <row r="98" spans="1:69" ht="17.399999999999999">
      <c r="A98" s="44"/>
      <c r="B98" s="45" t="s">
        <v>35</v>
      </c>
      <c r="C98" s="46"/>
      <c r="D98" s="48">
        <f t="shared" ref="D98:BN98" si="67">PRODUCT(D97,$F$6)</f>
        <v>0</v>
      </c>
      <c r="E98" s="48">
        <f t="shared" si="67"/>
        <v>0</v>
      </c>
      <c r="F98" s="48">
        <f t="shared" si="67"/>
        <v>0.57800000000000007</v>
      </c>
      <c r="G98" s="48">
        <f t="shared" si="67"/>
        <v>0</v>
      </c>
      <c r="H98" s="48">
        <f t="shared" si="67"/>
        <v>0</v>
      </c>
      <c r="I98" s="48">
        <f t="shared" si="67"/>
        <v>0</v>
      </c>
      <c r="J98" s="48">
        <f t="shared" si="67"/>
        <v>0.61199999999999999</v>
      </c>
      <c r="K98" s="48">
        <f t="shared" si="67"/>
        <v>0.374</v>
      </c>
      <c r="L98" s="48">
        <f t="shared" si="67"/>
        <v>0</v>
      </c>
      <c r="M98" s="48">
        <f t="shared" si="67"/>
        <v>0</v>
      </c>
      <c r="N98" s="48">
        <f t="shared" si="67"/>
        <v>0</v>
      </c>
      <c r="O98" s="48">
        <f t="shared" si="67"/>
        <v>0</v>
      </c>
      <c r="P98" s="48">
        <f t="shared" si="67"/>
        <v>0</v>
      </c>
      <c r="Q98" s="48">
        <f t="shared" si="67"/>
        <v>0</v>
      </c>
      <c r="R98" s="48">
        <f t="shared" si="67"/>
        <v>0</v>
      </c>
      <c r="S98" s="48">
        <f>PRODUCT(S97,$F$6)</f>
        <v>0</v>
      </c>
      <c r="T98" s="48">
        <f>PRODUCT(T97,$F$6)</f>
        <v>0</v>
      </c>
      <c r="U98" s="48">
        <f>PRODUCT(U97,$F$6)</f>
        <v>0</v>
      </c>
      <c r="V98" s="48">
        <f>PRODUCT(V97,$F$6)</f>
        <v>0</v>
      </c>
      <c r="W98" s="48">
        <f t="shared" ref="W98:X98" si="68">PRODUCT(W97,$F$6)</f>
        <v>0</v>
      </c>
      <c r="X98" s="48">
        <f t="shared" si="68"/>
        <v>3.4000000000000004</v>
      </c>
      <c r="Y98" s="48">
        <f t="shared" si="67"/>
        <v>0</v>
      </c>
      <c r="Z98" s="48">
        <f t="shared" si="67"/>
        <v>0</v>
      </c>
      <c r="AA98" s="48">
        <f t="shared" si="67"/>
        <v>0</v>
      </c>
      <c r="AB98" s="48">
        <f t="shared" si="67"/>
        <v>0</v>
      </c>
      <c r="AC98" s="48">
        <f t="shared" si="67"/>
        <v>0.442</v>
      </c>
      <c r="AD98" s="48">
        <f t="shared" si="67"/>
        <v>0</v>
      </c>
      <c r="AE98" s="48">
        <f t="shared" si="67"/>
        <v>0</v>
      </c>
      <c r="AF98" s="48">
        <f t="shared" si="67"/>
        <v>0</v>
      </c>
      <c r="AG98" s="48">
        <f t="shared" si="67"/>
        <v>0</v>
      </c>
      <c r="AH98" s="48">
        <f t="shared" si="67"/>
        <v>0</v>
      </c>
      <c r="AI98" s="48">
        <f t="shared" si="67"/>
        <v>0</v>
      </c>
      <c r="AJ98" s="48">
        <f t="shared" si="67"/>
        <v>1.6320000000000001</v>
      </c>
      <c r="AK98" s="48">
        <f t="shared" si="67"/>
        <v>6.3988000000000003E-2</v>
      </c>
      <c r="AL98" s="48">
        <f t="shared" si="67"/>
        <v>0</v>
      </c>
      <c r="AM98" s="48">
        <f t="shared" si="67"/>
        <v>0</v>
      </c>
      <c r="AN98" s="48">
        <f t="shared" si="67"/>
        <v>0</v>
      </c>
      <c r="AO98" s="48">
        <f t="shared" si="67"/>
        <v>0</v>
      </c>
      <c r="AP98" s="48">
        <f t="shared" si="67"/>
        <v>0</v>
      </c>
      <c r="AQ98" s="48">
        <f t="shared" si="67"/>
        <v>0</v>
      </c>
      <c r="AR98" s="48">
        <f t="shared" si="67"/>
        <v>0</v>
      </c>
      <c r="AS98" s="48">
        <f t="shared" si="67"/>
        <v>0</v>
      </c>
      <c r="AT98" s="48">
        <f t="shared" si="67"/>
        <v>0</v>
      </c>
      <c r="AU98" s="48">
        <f t="shared" si="67"/>
        <v>0</v>
      </c>
      <c r="AV98" s="48">
        <f t="shared" si="67"/>
        <v>0</v>
      </c>
      <c r="AW98" s="48">
        <f t="shared" si="67"/>
        <v>0</v>
      </c>
      <c r="AX98" s="48">
        <f t="shared" si="67"/>
        <v>0</v>
      </c>
      <c r="AY98" s="48">
        <f t="shared" si="67"/>
        <v>0</v>
      </c>
      <c r="AZ98" s="48">
        <f t="shared" si="67"/>
        <v>0</v>
      </c>
      <c r="BA98" s="48">
        <f t="shared" si="67"/>
        <v>0</v>
      </c>
      <c r="BB98" s="48">
        <f t="shared" si="67"/>
        <v>0</v>
      </c>
      <c r="BC98" s="48">
        <f t="shared" si="67"/>
        <v>0</v>
      </c>
      <c r="BD98" s="48">
        <f t="shared" si="67"/>
        <v>0</v>
      </c>
      <c r="BE98" s="48">
        <f t="shared" si="67"/>
        <v>0</v>
      </c>
      <c r="BF98" s="48">
        <f t="shared" si="67"/>
        <v>0</v>
      </c>
      <c r="BG98" s="48">
        <f t="shared" si="67"/>
        <v>0</v>
      </c>
      <c r="BH98" s="48">
        <f t="shared" si="67"/>
        <v>0</v>
      </c>
      <c r="BI98" s="48">
        <f t="shared" si="67"/>
        <v>0</v>
      </c>
      <c r="BJ98" s="48">
        <f t="shared" si="67"/>
        <v>0</v>
      </c>
      <c r="BK98" s="48">
        <f t="shared" si="67"/>
        <v>0</v>
      </c>
      <c r="BL98" s="48">
        <f t="shared" si="67"/>
        <v>0</v>
      </c>
      <c r="BM98" s="48">
        <f t="shared" si="67"/>
        <v>0</v>
      </c>
      <c r="BN98" s="48">
        <f t="shared" si="67"/>
        <v>6.8000000000000005E-3</v>
      </c>
      <c r="BO98" s="48">
        <f t="shared" ref="BO98" si="69">PRODUCT(BO97,$F$6)</f>
        <v>0</v>
      </c>
    </row>
    <row r="102" spans="1:69" ht="17.399999999999999">
      <c r="A102" s="27"/>
      <c r="B102" s="28" t="s">
        <v>26</v>
      </c>
      <c r="C102" s="29" t="s">
        <v>27</v>
      </c>
      <c r="D102" s="30">
        <f t="shared" ref="D102:BN102" si="70">D45</f>
        <v>72.72</v>
      </c>
      <c r="E102" s="30">
        <f t="shared" si="70"/>
        <v>76</v>
      </c>
      <c r="F102" s="30">
        <f t="shared" si="70"/>
        <v>84</v>
      </c>
      <c r="G102" s="30">
        <f t="shared" si="70"/>
        <v>568</v>
      </c>
      <c r="H102" s="30">
        <f t="shared" si="70"/>
        <v>1340</v>
      </c>
      <c r="I102" s="30">
        <f t="shared" si="70"/>
        <v>690</v>
      </c>
      <c r="J102" s="30">
        <f t="shared" si="70"/>
        <v>74.92</v>
      </c>
      <c r="K102" s="30">
        <f t="shared" si="70"/>
        <v>874.38</v>
      </c>
      <c r="L102" s="30">
        <f t="shared" si="70"/>
        <v>210.89</v>
      </c>
      <c r="M102" s="30">
        <f t="shared" si="70"/>
        <v>609</v>
      </c>
      <c r="N102" s="30">
        <f t="shared" si="70"/>
        <v>104.38</v>
      </c>
      <c r="O102" s="30">
        <f t="shared" si="70"/>
        <v>320.32</v>
      </c>
      <c r="P102" s="30">
        <f t="shared" si="70"/>
        <v>373.68</v>
      </c>
      <c r="Q102" s="30">
        <f t="shared" si="70"/>
        <v>380</v>
      </c>
      <c r="R102" s="30">
        <f t="shared" si="70"/>
        <v>0</v>
      </c>
      <c r="S102" s="30">
        <f>S45</f>
        <v>0</v>
      </c>
      <c r="T102" s="30">
        <f>T45</f>
        <v>0</v>
      </c>
      <c r="U102" s="30">
        <f>U45</f>
        <v>812</v>
      </c>
      <c r="V102" s="30">
        <f>V45</f>
        <v>352.56</v>
      </c>
      <c r="W102" s="30">
        <f>W45</f>
        <v>83</v>
      </c>
      <c r="X102" s="30">
        <f t="shared" si="70"/>
        <v>9.1999999999999993</v>
      </c>
      <c r="Y102" s="30">
        <f t="shared" si="70"/>
        <v>0</v>
      </c>
      <c r="Z102" s="30">
        <f t="shared" si="70"/>
        <v>469</v>
      </c>
      <c r="AA102" s="30">
        <f t="shared" si="70"/>
        <v>363</v>
      </c>
      <c r="AB102" s="30">
        <f t="shared" si="70"/>
        <v>409</v>
      </c>
      <c r="AC102" s="30">
        <f t="shared" si="70"/>
        <v>249</v>
      </c>
      <c r="AD102" s="30">
        <f t="shared" si="70"/>
        <v>119</v>
      </c>
      <c r="AE102" s="30">
        <f t="shared" si="70"/>
        <v>438</v>
      </c>
      <c r="AF102" s="30">
        <f t="shared" si="70"/>
        <v>159</v>
      </c>
      <c r="AG102" s="30">
        <f t="shared" si="70"/>
        <v>218.18</v>
      </c>
      <c r="AH102" s="30">
        <f t="shared" si="70"/>
        <v>77.290000000000006</v>
      </c>
      <c r="AI102" s="30">
        <f t="shared" si="70"/>
        <v>56.5</v>
      </c>
      <c r="AJ102" s="30">
        <f t="shared" si="70"/>
        <v>42.5</v>
      </c>
      <c r="AK102" s="30">
        <f t="shared" si="70"/>
        <v>240</v>
      </c>
      <c r="AL102" s="30">
        <f t="shared" si="70"/>
        <v>295</v>
      </c>
      <c r="AM102" s="30">
        <f t="shared" si="70"/>
        <v>337.5</v>
      </c>
      <c r="AN102" s="30">
        <f t="shared" si="70"/>
        <v>298.67</v>
      </c>
      <c r="AO102" s="30">
        <f t="shared" si="70"/>
        <v>0</v>
      </c>
      <c r="AP102" s="30">
        <f t="shared" si="70"/>
        <v>205.75</v>
      </c>
      <c r="AQ102" s="30">
        <f t="shared" si="70"/>
        <v>68.75</v>
      </c>
      <c r="AR102" s="30">
        <f t="shared" si="70"/>
        <v>62</v>
      </c>
      <c r="AS102" s="30">
        <f t="shared" si="70"/>
        <v>72.67</v>
      </c>
      <c r="AT102" s="30">
        <f t="shared" si="70"/>
        <v>62.29</v>
      </c>
      <c r="AU102" s="30">
        <f t="shared" si="70"/>
        <v>70.709999999999994</v>
      </c>
      <c r="AV102" s="30">
        <f t="shared" si="70"/>
        <v>48.75</v>
      </c>
      <c r="AW102" s="30">
        <f t="shared" si="70"/>
        <v>72.86</v>
      </c>
      <c r="AX102" s="30">
        <f t="shared" si="70"/>
        <v>64.67</v>
      </c>
      <c r="AY102" s="30">
        <f t="shared" si="70"/>
        <v>56.67</v>
      </c>
      <c r="AZ102" s="30">
        <f t="shared" si="70"/>
        <v>130.66999999999999</v>
      </c>
      <c r="BA102" s="30">
        <f t="shared" si="70"/>
        <v>304</v>
      </c>
      <c r="BB102" s="30">
        <f t="shared" si="70"/>
        <v>432</v>
      </c>
      <c r="BC102" s="30">
        <f t="shared" si="70"/>
        <v>532</v>
      </c>
      <c r="BD102" s="30">
        <f t="shared" si="70"/>
        <v>249</v>
      </c>
      <c r="BE102" s="30">
        <f t="shared" si="70"/>
        <v>399</v>
      </c>
      <c r="BF102" s="30">
        <f t="shared" si="70"/>
        <v>0</v>
      </c>
      <c r="BG102" s="30">
        <f t="shared" si="70"/>
        <v>31</v>
      </c>
      <c r="BH102" s="30">
        <f t="shared" si="70"/>
        <v>43</v>
      </c>
      <c r="BI102" s="30">
        <f t="shared" si="70"/>
        <v>37</v>
      </c>
      <c r="BJ102" s="30">
        <f t="shared" si="70"/>
        <v>25</v>
      </c>
      <c r="BK102" s="30">
        <f t="shared" si="70"/>
        <v>59</v>
      </c>
      <c r="BL102" s="30">
        <f t="shared" si="70"/>
        <v>299</v>
      </c>
      <c r="BM102" s="30">
        <f t="shared" si="70"/>
        <v>132.22</v>
      </c>
      <c r="BN102" s="30">
        <f t="shared" si="70"/>
        <v>20.8</v>
      </c>
      <c r="BO102" s="30">
        <f t="shared" ref="BO102" si="71">BO45</f>
        <v>0</v>
      </c>
    </row>
    <row r="103" spans="1:69" ht="17.399999999999999">
      <c r="B103" s="21" t="s">
        <v>28</v>
      </c>
      <c r="C103" s="22" t="s">
        <v>27</v>
      </c>
      <c r="D103" s="23">
        <f t="shared" ref="D103:BN103" si="72">D102/1000</f>
        <v>7.2719999999999993E-2</v>
      </c>
      <c r="E103" s="23">
        <f t="shared" si="72"/>
        <v>7.5999999999999998E-2</v>
      </c>
      <c r="F103" s="23">
        <f t="shared" si="72"/>
        <v>8.4000000000000005E-2</v>
      </c>
      <c r="G103" s="23">
        <f t="shared" si="72"/>
        <v>0.56799999999999995</v>
      </c>
      <c r="H103" s="23">
        <f t="shared" si="72"/>
        <v>1.34</v>
      </c>
      <c r="I103" s="23">
        <f t="shared" si="72"/>
        <v>0.69</v>
      </c>
      <c r="J103" s="23">
        <f t="shared" si="72"/>
        <v>7.492E-2</v>
      </c>
      <c r="K103" s="23">
        <f t="shared" si="72"/>
        <v>0.87438000000000005</v>
      </c>
      <c r="L103" s="23">
        <f t="shared" si="72"/>
        <v>0.21088999999999999</v>
      </c>
      <c r="M103" s="23">
        <f t="shared" si="72"/>
        <v>0.60899999999999999</v>
      </c>
      <c r="N103" s="23">
        <f t="shared" si="72"/>
        <v>0.10438</v>
      </c>
      <c r="O103" s="23">
        <f t="shared" si="72"/>
        <v>0.32031999999999999</v>
      </c>
      <c r="P103" s="23">
        <f t="shared" si="72"/>
        <v>0.37368000000000001</v>
      </c>
      <c r="Q103" s="23">
        <f t="shared" si="72"/>
        <v>0.38</v>
      </c>
      <c r="R103" s="23">
        <f t="shared" si="72"/>
        <v>0</v>
      </c>
      <c r="S103" s="23">
        <f>S102/1000</f>
        <v>0</v>
      </c>
      <c r="T103" s="23">
        <f>T102/1000</f>
        <v>0</v>
      </c>
      <c r="U103" s="23">
        <f>U102/1000</f>
        <v>0.81200000000000006</v>
      </c>
      <c r="V103" s="23">
        <f>V102/1000</f>
        <v>0.35255999999999998</v>
      </c>
      <c r="W103" s="23">
        <f>W102/1000</f>
        <v>8.3000000000000004E-2</v>
      </c>
      <c r="X103" s="23">
        <f t="shared" si="72"/>
        <v>9.1999999999999998E-3</v>
      </c>
      <c r="Y103" s="23">
        <f t="shared" si="72"/>
        <v>0</v>
      </c>
      <c r="Z103" s="23">
        <f t="shared" si="72"/>
        <v>0.46899999999999997</v>
      </c>
      <c r="AA103" s="23">
        <f t="shared" si="72"/>
        <v>0.36299999999999999</v>
      </c>
      <c r="AB103" s="23">
        <f t="shared" si="72"/>
        <v>0.40899999999999997</v>
      </c>
      <c r="AC103" s="23">
        <f t="shared" si="72"/>
        <v>0.249</v>
      </c>
      <c r="AD103" s="23">
        <f t="shared" si="72"/>
        <v>0.11899999999999999</v>
      </c>
      <c r="AE103" s="23">
        <f t="shared" si="72"/>
        <v>0.438</v>
      </c>
      <c r="AF103" s="23">
        <f t="shared" si="72"/>
        <v>0.159</v>
      </c>
      <c r="AG103" s="23">
        <f t="shared" si="72"/>
        <v>0.21818000000000001</v>
      </c>
      <c r="AH103" s="23">
        <f t="shared" si="72"/>
        <v>7.7290000000000011E-2</v>
      </c>
      <c r="AI103" s="23">
        <f t="shared" si="72"/>
        <v>5.6500000000000002E-2</v>
      </c>
      <c r="AJ103" s="23">
        <f t="shared" si="72"/>
        <v>4.2500000000000003E-2</v>
      </c>
      <c r="AK103" s="23">
        <f t="shared" si="72"/>
        <v>0.24</v>
      </c>
      <c r="AL103" s="23">
        <f t="shared" si="72"/>
        <v>0.29499999999999998</v>
      </c>
      <c r="AM103" s="23">
        <f t="shared" si="72"/>
        <v>0.33750000000000002</v>
      </c>
      <c r="AN103" s="23">
        <f t="shared" si="72"/>
        <v>0.29866999999999999</v>
      </c>
      <c r="AO103" s="23">
        <f t="shared" si="72"/>
        <v>0</v>
      </c>
      <c r="AP103" s="23">
        <f t="shared" si="72"/>
        <v>0.20574999999999999</v>
      </c>
      <c r="AQ103" s="23">
        <f t="shared" si="72"/>
        <v>6.8750000000000006E-2</v>
      </c>
      <c r="AR103" s="23">
        <f t="shared" si="72"/>
        <v>6.2E-2</v>
      </c>
      <c r="AS103" s="23">
        <f t="shared" si="72"/>
        <v>7.2669999999999998E-2</v>
      </c>
      <c r="AT103" s="23">
        <f t="shared" si="72"/>
        <v>6.2289999999999998E-2</v>
      </c>
      <c r="AU103" s="23">
        <f t="shared" si="72"/>
        <v>7.0709999999999995E-2</v>
      </c>
      <c r="AV103" s="23">
        <f t="shared" si="72"/>
        <v>4.8750000000000002E-2</v>
      </c>
      <c r="AW103" s="23">
        <f t="shared" si="72"/>
        <v>7.2859999999999994E-2</v>
      </c>
      <c r="AX103" s="23">
        <f t="shared" si="72"/>
        <v>6.4670000000000005E-2</v>
      </c>
      <c r="AY103" s="23">
        <f t="shared" si="72"/>
        <v>5.6670000000000005E-2</v>
      </c>
      <c r="AZ103" s="23">
        <f t="shared" si="72"/>
        <v>0.13066999999999998</v>
      </c>
      <c r="BA103" s="23">
        <f t="shared" si="72"/>
        <v>0.30399999999999999</v>
      </c>
      <c r="BB103" s="23">
        <f t="shared" si="72"/>
        <v>0.432</v>
      </c>
      <c r="BC103" s="23">
        <f t="shared" si="72"/>
        <v>0.53200000000000003</v>
      </c>
      <c r="BD103" s="23">
        <f t="shared" si="72"/>
        <v>0.249</v>
      </c>
      <c r="BE103" s="23">
        <f t="shared" si="72"/>
        <v>0.39900000000000002</v>
      </c>
      <c r="BF103" s="23">
        <f t="shared" si="72"/>
        <v>0</v>
      </c>
      <c r="BG103" s="23">
        <f t="shared" si="72"/>
        <v>3.1E-2</v>
      </c>
      <c r="BH103" s="23">
        <f t="shared" si="72"/>
        <v>4.2999999999999997E-2</v>
      </c>
      <c r="BI103" s="23">
        <f t="shared" si="72"/>
        <v>3.6999999999999998E-2</v>
      </c>
      <c r="BJ103" s="23">
        <f t="shared" si="72"/>
        <v>2.5000000000000001E-2</v>
      </c>
      <c r="BK103" s="23">
        <f t="shared" si="72"/>
        <v>5.8999999999999997E-2</v>
      </c>
      <c r="BL103" s="23">
        <f t="shared" si="72"/>
        <v>0.29899999999999999</v>
      </c>
      <c r="BM103" s="23">
        <f t="shared" si="72"/>
        <v>0.13222</v>
      </c>
      <c r="BN103" s="23">
        <f t="shared" si="72"/>
        <v>2.0799999999999999E-2</v>
      </c>
      <c r="BO103" s="23">
        <f t="shared" ref="BO103" si="73">BO102/1000</f>
        <v>0</v>
      </c>
    </row>
    <row r="104" spans="1:69" ht="17.399999999999999">
      <c r="A104" s="31"/>
      <c r="B104" s="32" t="s">
        <v>29</v>
      </c>
      <c r="C104" s="110"/>
      <c r="D104" s="33">
        <f t="shared" ref="D104:BN104" si="74">D98*D102</f>
        <v>0</v>
      </c>
      <c r="E104" s="33">
        <f t="shared" si="74"/>
        <v>0</v>
      </c>
      <c r="F104" s="33">
        <f t="shared" si="74"/>
        <v>48.552000000000007</v>
      </c>
      <c r="G104" s="33">
        <f t="shared" si="74"/>
        <v>0</v>
      </c>
      <c r="H104" s="33">
        <f t="shared" si="74"/>
        <v>0</v>
      </c>
      <c r="I104" s="33">
        <f t="shared" si="74"/>
        <v>0</v>
      </c>
      <c r="J104" s="33">
        <f t="shared" si="74"/>
        <v>45.851039999999998</v>
      </c>
      <c r="K104" s="33">
        <f t="shared" si="74"/>
        <v>327.01812000000001</v>
      </c>
      <c r="L104" s="33">
        <f t="shared" si="74"/>
        <v>0</v>
      </c>
      <c r="M104" s="33">
        <f t="shared" si="74"/>
        <v>0</v>
      </c>
      <c r="N104" s="33">
        <f t="shared" si="74"/>
        <v>0</v>
      </c>
      <c r="O104" s="33">
        <f t="shared" si="74"/>
        <v>0</v>
      </c>
      <c r="P104" s="33">
        <f t="shared" si="74"/>
        <v>0</v>
      </c>
      <c r="Q104" s="33">
        <f t="shared" si="74"/>
        <v>0</v>
      </c>
      <c r="R104" s="33">
        <f t="shared" si="74"/>
        <v>0</v>
      </c>
      <c r="S104" s="33">
        <f>S98*S102</f>
        <v>0</v>
      </c>
      <c r="T104" s="33">
        <f>T98*T102</f>
        <v>0</v>
      </c>
      <c r="U104" s="33">
        <f>U98*U102</f>
        <v>0</v>
      </c>
      <c r="V104" s="33">
        <f>V98*V102</f>
        <v>0</v>
      </c>
      <c r="W104" s="33">
        <f>W98*W102</f>
        <v>0</v>
      </c>
      <c r="X104" s="33">
        <f t="shared" si="74"/>
        <v>31.28</v>
      </c>
      <c r="Y104" s="33">
        <f t="shared" si="74"/>
        <v>0</v>
      </c>
      <c r="Z104" s="33">
        <f t="shared" si="74"/>
        <v>0</v>
      </c>
      <c r="AA104" s="33">
        <f t="shared" si="74"/>
        <v>0</v>
      </c>
      <c r="AB104" s="33">
        <f t="shared" si="74"/>
        <v>0</v>
      </c>
      <c r="AC104" s="33">
        <f t="shared" si="74"/>
        <v>110.05800000000001</v>
      </c>
      <c r="AD104" s="33">
        <f t="shared" si="74"/>
        <v>0</v>
      </c>
      <c r="AE104" s="33">
        <f t="shared" si="74"/>
        <v>0</v>
      </c>
      <c r="AF104" s="33">
        <f t="shared" si="74"/>
        <v>0</v>
      </c>
      <c r="AG104" s="33">
        <f t="shared" si="74"/>
        <v>0</v>
      </c>
      <c r="AH104" s="33">
        <f t="shared" si="74"/>
        <v>0</v>
      </c>
      <c r="AI104" s="33">
        <f t="shared" si="74"/>
        <v>0</v>
      </c>
      <c r="AJ104" s="33">
        <f t="shared" si="74"/>
        <v>69.36</v>
      </c>
      <c r="AK104" s="33">
        <f t="shared" si="74"/>
        <v>15.35712</v>
      </c>
      <c r="AL104" s="33">
        <f t="shared" si="74"/>
        <v>0</v>
      </c>
      <c r="AM104" s="33">
        <f t="shared" si="74"/>
        <v>0</v>
      </c>
      <c r="AN104" s="33">
        <f t="shared" si="74"/>
        <v>0</v>
      </c>
      <c r="AO104" s="33">
        <f t="shared" si="74"/>
        <v>0</v>
      </c>
      <c r="AP104" s="33">
        <f t="shared" si="74"/>
        <v>0</v>
      </c>
      <c r="AQ104" s="33">
        <f t="shared" si="74"/>
        <v>0</v>
      </c>
      <c r="AR104" s="33">
        <f t="shared" si="74"/>
        <v>0</v>
      </c>
      <c r="AS104" s="33">
        <f t="shared" si="74"/>
        <v>0</v>
      </c>
      <c r="AT104" s="33">
        <f t="shared" si="74"/>
        <v>0</v>
      </c>
      <c r="AU104" s="33">
        <f t="shared" si="74"/>
        <v>0</v>
      </c>
      <c r="AV104" s="33">
        <f t="shared" si="74"/>
        <v>0</v>
      </c>
      <c r="AW104" s="33">
        <f t="shared" si="74"/>
        <v>0</v>
      </c>
      <c r="AX104" s="33">
        <f t="shared" si="74"/>
        <v>0</v>
      </c>
      <c r="AY104" s="33">
        <f t="shared" si="74"/>
        <v>0</v>
      </c>
      <c r="AZ104" s="33">
        <f t="shared" si="74"/>
        <v>0</v>
      </c>
      <c r="BA104" s="33">
        <f t="shared" si="74"/>
        <v>0</v>
      </c>
      <c r="BB104" s="33">
        <f t="shared" si="74"/>
        <v>0</v>
      </c>
      <c r="BC104" s="33">
        <f t="shared" si="74"/>
        <v>0</v>
      </c>
      <c r="BD104" s="33">
        <f t="shared" si="74"/>
        <v>0</v>
      </c>
      <c r="BE104" s="33">
        <f t="shared" si="74"/>
        <v>0</v>
      </c>
      <c r="BF104" s="33">
        <f t="shared" si="74"/>
        <v>0</v>
      </c>
      <c r="BG104" s="33">
        <f t="shared" si="74"/>
        <v>0</v>
      </c>
      <c r="BH104" s="33">
        <f t="shared" si="74"/>
        <v>0</v>
      </c>
      <c r="BI104" s="33">
        <f t="shared" si="74"/>
        <v>0</v>
      </c>
      <c r="BJ104" s="33">
        <f t="shared" si="74"/>
        <v>0</v>
      </c>
      <c r="BK104" s="33">
        <f t="shared" si="74"/>
        <v>0</v>
      </c>
      <c r="BL104" s="33">
        <f t="shared" si="74"/>
        <v>0</v>
      </c>
      <c r="BM104" s="33">
        <f t="shared" si="74"/>
        <v>0</v>
      </c>
      <c r="BN104" s="33">
        <f t="shared" si="74"/>
        <v>0.14144000000000001</v>
      </c>
      <c r="BO104" s="33">
        <f t="shared" ref="BO104" si="75">BO98*BO102</f>
        <v>0</v>
      </c>
      <c r="BP104" s="34">
        <f>SUM(D104:BN104)</f>
        <v>647.61771999999996</v>
      </c>
      <c r="BQ104" s="35">
        <f>BP104/$C$21</f>
        <v>19.04758</v>
      </c>
    </row>
    <row r="105" spans="1:69" ht="17.399999999999999">
      <c r="A105" s="31"/>
      <c r="B105" s="32" t="s">
        <v>30</v>
      </c>
      <c r="C105" s="110"/>
      <c r="D105" s="33">
        <f t="shared" ref="D105:BN105" si="76">D98*D102</f>
        <v>0</v>
      </c>
      <c r="E105" s="33">
        <f t="shared" si="76"/>
        <v>0</v>
      </c>
      <c r="F105" s="33">
        <f t="shared" si="76"/>
        <v>48.552000000000007</v>
      </c>
      <c r="G105" s="33">
        <f t="shared" si="76"/>
        <v>0</v>
      </c>
      <c r="H105" s="33">
        <f t="shared" si="76"/>
        <v>0</v>
      </c>
      <c r="I105" s="33">
        <f t="shared" si="76"/>
        <v>0</v>
      </c>
      <c r="J105" s="33">
        <f t="shared" si="76"/>
        <v>45.851039999999998</v>
      </c>
      <c r="K105" s="33">
        <f t="shared" si="76"/>
        <v>327.01812000000001</v>
      </c>
      <c r="L105" s="33">
        <f t="shared" si="76"/>
        <v>0</v>
      </c>
      <c r="M105" s="33">
        <f t="shared" si="76"/>
        <v>0</v>
      </c>
      <c r="N105" s="33">
        <f t="shared" si="76"/>
        <v>0</v>
      </c>
      <c r="O105" s="33">
        <f t="shared" si="76"/>
        <v>0</v>
      </c>
      <c r="P105" s="33">
        <f t="shared" si="76"/>
        <v>0</v>
      </c>
      <c r="Q105" s="33">
        <f t="shared" si="76"/>
        <v>0</v>
      </c>
      <c r="R105" s="33">
        <f t="shared" si="76"/>
        <v>0</v>
      </c>
      <c r="S105" s="33">
        <f>S98*S102</f>
        <v>0</v>
      </c>
      <c r="T105" s="33">
        <f>T98*T102</f>
        <v>0</v>
      </c>
      <c r="U105" s="33">
        <f>U98*U102</f>
        <v>0</v>
      </c>
      <c r="V105" s="33">
        <f>V98*V102</f>
        <v>0</v>
      </c>
      <c r="W105" s="33">
        <f>W98*W102</f>
        <v>0</v>
      </c>
      <c r="X105" s="33">
        <f t="shared" si="76"/>
        <v>31.28</v>
      </c>
      <c r="Y105" s="33">
        <f t="shared" si="76"/>
        <v>0</v>
      </c>
      <c r="Z105" s="33">
        <f t="shared" si="76"/>
        <v>0</v>
      </c>
      <c r="AA105" s="33">
        <f t="shared" si="76"/>
        <v>0</v>
      </c>
      <c r="AB105" s="33">
        <f t="shared" si="76"/>
        <v>0</v>
      </c>
      <c r="AC105" s="33">
        <f t="shared" si="76"/>
        <v>110.05800000000001</v>
      </c>
      <c r="AD105" s="33">
        <f t="shared" si="76"/>
        <v>0</v>
      </c>
      <c r="AE105" s="33">
        <f t="shared" si="76"/>
        <v>0</v>
      </c>
      <c r="AF105" s="33">
        <f t="shared" si="76"/>
        <v>0</v>
      </c>
      <c r="AG105" s="33">
        <f t="shared" si="76"/>
        <v>0</v>
      </c>
      <c r="AH105" s="33">
        <f t="shared" si="76"/>
        <v>0</v>
      </c>
      <c r="AI105" s="33">
        <f t="shared" si="76"/>
        <v>0</v>
      </c>
      <c r="AJ105" s="33">
        <f t="shared" si="76"/>
        <v>69.36</v>
      </c>
      <c r="AK105" s="33">
        <f t="shared" si="76"/>
        <v>15.35712</v>
      </c>
      <c r="AL105" s="33">
        <f t="shared" si="76"/>
        <v>0</v>
      </c>
      <c r="AM105" s="33">
        <f t="shared" si="76"/>
        <v>0</v>
      </c>
      <c r="AN105" s="33">
        <f t="shared" si="76"/>
        <v>0</v>
      </c>
      <c r="AO105" s="33">
        <f t="shared" si="76"/>
        <v>0</v>
      </c>
      <c r="AP105" s="33">
        <f t="shared" si="76"/>
        <v>0</v>
      </c>
      <c r="AQ105" s="33">
        <f t="shared" si="76"/>
        <v>0</v>
      </c>
      <c r="AR105" s="33">
        <f t="shared" si="76"/>
        <v>0</v>
      </c>
      <c r="AS105" s="33">
        <f t="shared" si="76"/>
        <v>0</v>
      </c>
      <c r="AT105" s="33">
        <f t="shared" si="76"/>
        <v>0</v>
      </c>
      <c r="AU105" s="33">
        <f t="shared" si="76"/>
        <v>0</v>
      </c>
      <c r="AV105" s="33">
        <f t="shared" si="76"/>
        <v>0</v>
      </c>
      <c r="AW105" s="33">
        <f t="shared" si="76"/>
        <v>0</v>
      </c>
      <c r="AX105" s="33">
        <f t="shared" si="76"/>
        <v>0</v>
      </c>
      <c r="AY105" s="33">
        <f t="shared" si="76"/>
        <v>0</v>
      </c>
      <c r="AZ105" s="33">
        <f t="shared" si="76"/>
        <v>0</v>
      </c>
      <c r="BA105" s="33">
        <f t="shared" si="76"/>
        <v>0</v>
      </c>
      <c r="BB105" s="33">
        <f t="shared" si="76"/>
        <v>0</v>
      </c>
      <c r="BC105" s="33">
        <f t="shared" si="76"/>
        <v>0</v>
      </c>
      <c r="BD105" s="33">
        <f t="shared" si="76"/>
        <v>0</v>
      </c>
      <c r="BE105" s="33">
        <f t="shared" si="76"/>
        <v>0</v>
      </c>
      <c r="BF105" s="33">
        <f t="shared" si="76"/>
        <v>0</v>
      </c>
      <c r="BG105" s="33">
        <f t="shared" si="76"/>
        <v>0</v>
      </c>
      <c r="BH105" s="33">
        <f t="shared" si="76"/>
        <v>0</v>
      </c>
      <c r="BI105" s="33">
        <f t="shared" si="76"/>
        <v>0</v>
      </c>
      <c r="BJ105" s="33">
        <f t="shared" si="76"/>
        <v>0</v>
      </c>
      <c r="BK105" s="33">
        <f t="shared" si="76"/>
        <v>0</v>
      </c>
      <c r="BL105" s="33">
        <f t="shared" si="76"/>
        <v>0</v>
      </c>
      <c r="BM105" s="33">
        <f t="shared" si="76"/>
        <v>0</v>
      </c>
      <c r="BN105" s="33">
        <f t="shared" si="76"/>
        <v>0.14144000000000001</v>
      </c>
      <c r="BO105" s="33">
        <f t="shared" ref="BO105" si="77">BO98*BO102</f>
        <v>0</v>
      </c>
      <c r="BP105" s="34">
        <f>SUM(D105:BN105)</f>
        <v>647.61771999999996</v>
      </c>
      <c r="BQ105" s="35">
        <f>BP105/$C$9</f>
        <v>19.04758</v>
      </c>
    </row>
    <row r="107" spans="1:69">
      <c r="J107" t="s">
        <v>33</v>
      </c>
      <c r="K107" t="s">
        <v>2</v>
      </c>
      <c r="V107" t="s">
        <v>36</v>
      </c>
      <c r="AH107" s="2">
        <v>0</v>
      </c>
    </row>
    <row r="108" spans="1:69" ht="15" customHeight="1">
      <c r="A108" s="89"/>
      <c r="B108" s="4" t="s">
        <v>3</v>
      </c>
      <c r="C108" s="91" t="s">
        <v>4</v>
      </c>
      <c r="D108" s="91" t="str">
        <f t="shared" ref="D108:BN108" si="78">D54</f>
        <v>Хлеб пшеничный</v>
      </c>
      <c r="E108" s="91" t="str">
        <f t="shared" si="78"/>
        <v>Хлеб ржано-пшеничный</v>
      </c>
      <c r="F108" s="91" t="str">
        <f t="shared" si="78"/>
        <v>Сахар</v>
      </c>
      <c r="G108" s="91" t="str">
        <f t="shared" si="78"/>
        <v>Чай</v>
      </c>
      <c r="H108" s="91" t="str">
        <f t="shared" si="78"/>
        <v>Какао</v>
      </c>
      <c r="I108" s="91" t="str">
        <f t="shared" si="78"/>
        <v>Кофейный напиток</v>
      </c>
      <c r="J108" s="91" t="str">
        <f t="shared" si="78"/>
        <v>Молоко 2,5%</v>
      </c>
      <c r="K108" s="91" t="str">
        <f t="shared" si="78"/>
        <v>Масло сливочное</v>
      </c>
      <c r="L108" s="91" t="str">
        <f t="shared" si="78"/>
        <v>Сметана 15%</v>
      </c>
      <c r="M108" s="91" t="str">
        <f t="shared" si="78"/>
        <v>Молоко сухое</v>
      </c>
      <c r="N108" s="91" t="str">
        <f t="shared" si="78"/>
        <v>Снежок 2,5 %</v>
      </c>
      <c r="O108" s="91" t="str">
        <f t="shared" si="78"/>
        <v>Творог 5%</v>
      </c>
      <c r="P108" s="91" t="str">
        <f t="shared" si="78"/>
        <v>Молоко сгущенное</v>
      </c>
      <c r="Q108" s="91" t="str">
        <f t="shared" si="78"/>
        <v xml:space="preserve">Джем Сава </v>
      </c>
      <c r="R108" s="91" t="str">
        <f t="shared" si="78"/>
        <v>Сыр</v>
      </c>
      <c r="S108" s="91" t="str">
        <f>S54</f>
        <v>Зеленый горошек</v>
      </c>
      <c r="T108" s="91" t="str">
        <f>T54</f>
        <v>Кукуруза консервирован.</v>
      </c>
      <c r="U108" s="91" t="str">
        <f>U54</f>
        <v>Консервы рыбные</v>
      </c>
      <c r="V108" s="91" t="str">
        <f>V54</f>
        <v>Огурцы консервирован.</v>
      </c>
      <c r="W108" s="91" t="str">
        <f>W54</f>
        <v>Огурцы свежие</v>
      </c>
      <c r="X108" s="91" t="str">
        <f t="shared" si="78"/>
        <v>Яйцо</v>
      </c>
      <c r="Y108" s="91" t="str">
        <f t="shared" si="78"/>
        <v>Икра кабачковая</v>
      </c>
      <c r="Z108" s="91" t="str">
        <f t="shared" si="78"/>
        <v>Изюм</v>
      </c>
      <c r="AA108" s="91" t="str">
        <f t="shared" si="78"/>
        <v>Курага</v>
      </c>
      <c r="AB108" s="91" t="str">
        <f t="shared" si="78"/>
        <v>Чернослив</v>
      </c>
      <c r="AC108" s="91" t="str">
        <f t="shared" si="78"/>
        <v>Шиповник</v>
      </c>
      <c r="AD108" s="91" t="str">
        <f t="shared" si="78"/>
        <v>Сухофрукты</v>
      </c>
      <c r="AE108" s="91" t="str">
        <f t="shared" si="78"/>
        <v>Ягода свежемороженная</v>
      </c>
      <c r="AF108" s="91" t="str">
        <f t="shared" si="78"/>
        <v>Лимон</v>
      </c>
      <c r="AG108" s="91" t="str">
        <f t="shared" si="78"/>
        <v>Кисель</v>
      </c>
      <c r="AH108" s="91" t="str">
        <f t="shared" si="78"/>
        <v xml:space="preserve">Сок </v>
      </c>
      <c r="AI108" s="91" t="str">
        <f t="shared" si="78"/>
        <v>Макаронные изделия</v>
      </c>
      <c r="AJ108" s="91" t="str">
        <f t="shared" si="78"/>
        <v>Мука</v>
      </c>
      <c r="AK108" s="91" t="str">
        <f t="shared" si="78"/>
        <v>Дрожжи</v>
      </c>
      <c r="AL108" s="91" t="str">
        <f t="shared" si="78"/>
        <v>Печенье</v>
      </c>
      <c r="AM108" s="91" t="str">
        <f t="shared" si="78"/>
        <v>Пряники</v>
      </c>
      <c r="AN108" s="91" t="str">
        <f t="shared" si="78"/>
        <v>Вафли</v>
      </c>
      <c r="AO108" s="91" t="str">
        <f t="shared" si="78"/>
        <v>Конфеты</v>
      </c>
      <c r="AP108" s="91" t="str">
        <f t="shared" si="78"/>
        <v>Повидло Сава</v>
      </c>
      <c r="AQ108" s="91" t="str">
        <f t="shared" si="78"/>
        <v>Крупа геркулес</v>
      </c>
      <c r="AR108" s="91" t="str">
        <f t="shared" si="78"/>
        <v>Крупа горох</v>
      </c>
      <c r="AS108" s="91" t="str">
        <f t="shared" si="78"/>
        <v>Крупа гречневая</v>
      </c>
      <c r="AT108" s="91" t="str">
        <f t="shared" si="78"/>
        <v>Крупа кукурузная</v>
      </c>
      <c r="AU108" s="91" t="str">
        <f t="shared" si="78"/>
        <v>Крупа манная</v>
      </c>
      <c r="AV108" s="91" t="str">
        <f t="shared" si="78"/>
        <v>Крупа перловая</v>
      </c>
      <c r="AW108" s="91" t="str">
        <f t="shared" si="78"/>
        <v>Крупа пшеничная</v>
      </c>
      <c r="AX108" s="91" t="str">
        <f t="shared" si="78"/>
        <v>Крупа пшено</v>
      </c>
      <c r="AY108" s="91" t="str">
        <f t="shared" si="78"/>
        <v>Крупа ячневая</v>
      </c>
      <c r="AZ108" s="91" t="str">
        <f t="shared" si="78"/>
        <v>Рис</v>
      </c>
      <c r="BA108" s="91" t="str">
        <f t="shared" si="78"/>
        <v>Цыпленок бройлер</v>
      </c>
      <c r="BB108" s="91" t="str">
        <f t="shared" si="78"/>
        <v>Филе куриное</v>
      </c>
      <c r="BC108" s="91" t="str">
        <f t="shared" si="78"/>
        <v>Фарш говяжий</v>
      </c>
      <c r="BD108" s="91" t="str">
        <f t="shared" si="78"/>
        <v>Печень куриная</v>
      </c>
      <c r="BE108" s="91" t="str">
        <f t="shared" si="78"/>
        <v>Филе минтая</v>
      </c>
      <c r="BF108" s="91" t="str">
        <f t="shared" si="78"/>
        <v>Филе сельди слабосол.</v>
      </c>
      <c r="BG108" s="91" t="str">
        <f t="shared" si="78"/>
        <v>Картофель</v>
      </c>
      <c r="BH108" s="91" t="str">
        <f t="shared" si="78"/>
        <v>Морковь</v>
      </c>
      <c r="BI108" s="91" t="str">
        <f t="shared" si="78"/>
        <v>Лук</v>
      </c>
      <c r="BJ108" s="91" t="str">
        <f t="shared" si="78"/>
        <v>Капуста</v>
      </c>
      <c r="BK108" s="91" t="str">
        <f t="shared" si="78"/>
        <v>Свекла</v>
      </c>
      <c r="BL108" s="91" t="str">
        <f t="shared" si="78"/>
        <v>Томатная паста</v>
      </c>
      <c r="BM108" s="91" t="str">
        <f t="shared" si="78"/>
        <v>Масло растительное</v>
      </c>
      <c r="BN108" s="91" t="str">
        <f t="shared" si="78"/>
        <v>Соль</v>
      </c>
      <c r="BO108" s="91" t="str">
        <f t="shared" ref="BO108" si="79">BO54</f>
        <v>Аскорбиновая кислота</v>
      </c>
      <c r="BP108" s="111" t="s">
        <v>5</v>
      </c>
      <c r="BQ108" s="111" t="s">
        <v>6</v>
      </c>
    </row>
    <row r="109" spans="1:69" ht="36" customHeight="1">
      <c r="A109" s="90"/>
      <c r="B109" s="5" t="s">
        <v>7</v>
      </c>
      <c r="C109" s="92"/>
      <c r="D109" s="92"/>
      <c r="E109" s="92"/>
      <c r="F109" s="92"/>
      <c r="G109" s="92"/>
      <c r="H109" s="92"/>
      <c r="I109" s="92"/>
      <c r="J109" s="92"/>
      <c r="K109" s="92"/>
      <c r="L109" s="92"/>
      <c r="M109" s="92"/>
      <c r="N109" s="92"/>
      <c r="O109" s="92"/>
      <c r="P109" s="92"/>
      <c r="Q109" s="92"/>
      <c r="R109" s="92"/>
      <c r="S109" s="92"/>
      <c r="T109" s="92"/>
      <c r="U109" s="92"/>
      <c r="V109" s="92"/>
      <c r="W109" s="92"/>
      <c r="X109" s="92"/>
      <c r="Y109" s="92"/>
      <c r="Z109" s="92"/>
      <c r="AA109" s="92"/>
      <c r="AB109" s="92"/>
      <c r="AC109" s="92"/>
      <c r="AD109" s="92"/>
      <c r="AE109" s="92"/>
      <c r="AF109" s="92"/>
      <c r="AG109" s="92"/>
      <c r="AH109" s="92"/>
      <c r="AI109" s="92"/>
      <c r="AJ109" s="92"/>
      <c r="AK109" s="92"/>
      <c r="AL109" s="92"/>
      <c r="AM109" s="92"/>
      <c r="AN109" s="92"/>
      <c r="AO109" s="92"/>
      <c r="AP109" s="92"/>
      <c r="AQ109" s="92"/>
      <c r="AR109" s="92"/>
      <c r="AS109" s="92"/>
      <c r="AT109" s="92"/>
      <c r="AU109" s="92"/>
      <c r="AV109" s="92"/>
      <c r="AW109" s="92"/>
      <c r="AX109" s="92"/>
      <c r="AY109" s="92"/>
      <c r="AZ109" s="92"/>
      <c r="BA109" s="92"/>
      <c r="BB109" s="92"/>
      <c r="BC109" s="92"/>
      <c r="BD109" s="92"/>
      <c r="BE109" s="92"/>
      <c r="BF109" s="92"/>
      <c r="BG109" s="92"/>
      <c r="BH109" s="92"/>
      <c r="BI109" s="92"/>
      <c r="BJ109" s="92"/>
      <c r="BK109" s="92"/>
      <c r="BL109" s="92"/>
      <c r="BM109" s="92"/>
      <c r="BN109" s="92"/>
      <c r="BO109" s="92"/>
      <c r="BP109" s="112"/>
      <c r="BQ109" s="112"/>
    </row>
    <row r="110" spans="1:69" ht="15" customHeight="1">
      <c r="A110" s="106" t="s">
        <v>21</v>
      </c>
      <c r="B110" s="20" t="s">
        <v>38</v>
      </c>
      <c r="C110" s="84">
        <f>$F$6</f>
        <v>34</v>
      </c>
      <c r="D110" s="6">
        <f t="shared" ref="D110:BN114" si="80">D26</f>
        <v>0</v>
      </c>
      <c r="E110" s="6">
        <f t="shared" si="80"/>
        <v>0</v>
      </c>
      <c r="F110" s="6">
        <f t="shared" si="80"/>
        <v>2E-3</v>
      </c>
      <c r="G110" s="6">
        <f t="shared" si="80"/>
        <v>0</v>
      </c>
      <c r="H110" s="6">
        <f t="shared" si="80"/>
        <v>0</v>
      </c>
      <c r="I110" s="6">
        <f t="shared" si="80"/>
        <v>0</v>
      </c>
      <c r="J110" s="6">
        <f t="shared" si="80"/>
        <v>0.15</v>
      </c>
      <c r="K110" s="6">
        <f t="shared" si="80"/>
        <v>1E-3</v>
      </c>
      <c r="L110" s="6">
        <f t="shared" si="80"/>
        <v>0</v>
      </c>
      <c r="M110" s="6">
        <f t="shared" si="80"/>
        <v>0</v>
      </c>
      <c r="N110" s="6">
        <f t="shared" si="80"/>
        <v>0</v>
      </c>
      <c r="O110" s="6">
        <f t="shared" si="80"/>
        <v>0</v>
      </c>
      <c r="P110" s="6">
        <f t="shared" si="80"/>
        <v>0</v>
      </c>
      <c r="Q110" s="6">
        <f t="shared" si="80"/>
        <v>0</v>
      </c>
      <c r="R110" s="6">
        <f t="shared" si="80"/>
        <v>0</v>
      </c>
      <c r="S110" s="6">
        <f t="shared" si="80"/>
        <v>0</v>
      </c>
      <c r="T110" s="6">
        <f t="shared" si="80"/>
        <v>0</v>
      </c>
      <c r="U110" s="6">
        <f t="shared" si="80"/>
        <v>0</v>
      </c>
      <c r="V110" s="6">
        <f t="shared" si="80"/>
        <v>0</v>
      </c>
      <c r="W110" s="6">
        <f t="shared" si="80"/>
        <v>0</v>
      </c>
      <c r="X110" s="6">
        <f t="shared" si="80"/>
        <v>0</v>
      </c>
      <c r="Y110" s="6">
        <f t="shared" si="80"/>
        <v>0</v>
      </c>
      <c r="Z110" s="6">
        <f t="shared" si="80"/>
        <v>0</v>
      </c>
      <c r="AA110" s="6">
        <f t="shared" si="80"/>
        <v>0</v>
      </c>
      <c r="AB110" s="6">
        <f t="shared" si="80"/>
        <v>0</v>
      </c>
      <c r="AC110" s="6">
        <f t="shared" si="80"/>
        <v>0</v>
      </c>
      <c r="AD110" s="6">
        <f t="shared" si="80"/>
        <v>0</v>
      </c>
      <c r="AE110" s="6">
        <f t="shared" si="80"/>
        <v>0</v>
      </c>
      <c r="AF110" s="6">
        <f t="shared" si="80"/>
        <v>0</v>
      </c>
      <c r="AG110" s="6">
        <f t="shared" si="80"/>
        <v>0</v>
      </c>
      <c r="AH110" s="6">
        <f t="shared" si="80"/>
        <v>0</v>
      </c>
      <c r="AI110" s="6">
        <f t="shared" si="80"/>
        <v>1.6E-2</v>
      </c>
      <c r="AJ110" s="6">
        <f t="shared" si="80"/>
        <v>0</v>
      </c>
      <c r="AK110" s="6">
        <f t="shared" si="80"/>
        <v>0</v>
      </c>
      <c r="AL110" s="6">
        <f t="shared" si="80"/>
        <v>0</v>
      </c>
      <c r="AM110" s="6">
        <f t="shared" si="80"/>
        <v>0</v>
      </c>
      <c r="AN110" s="6">
        <f t="shared" si="80"/>
        <v>0</v>
      </c>
      <c r="AO110" s="6">
        <f t="shared" si="80"/>
        <v>0</v>
      </c>
      <c r="AP110" s="6">
        <f t="shared" si="80"/>
        <v>0</v>
      </c>
      <c r="AQ110" s="6">
        <f t="shared" si="80"/>
        <v>0</v>
      </c>
      <c r="AR110" s="6">
        <f t="shared" si="80"/>
        <v>0</v>
      </c>
      <c r="AS110" s="6">
        <f t="shared" si="80"/>
        <v>0</v>
      </c>
      <c r="AT110" s="6">
        <f t="shared" si="80"/>
        <v>0</v>
      </c>
      <c r="AU110" s="6">
        <f t="shared" si="80"/>
        <v>0</v>
      </c>
      <c r="AV110" s="6">
        <f t="shared" si="80"/>
        <v>0</v>
      </c>
      <c r="AW110" s="6">
        <f t="shared" si="80"/>
        <v>0</v>
      </c>
      <c r="AX110" s="6">
        <f t="shared" si="80"/>
        <v>0</v>
      </c>
      <c r="AY110" s="6">
        <f t="shared" si="80"/>
        <v>0</v>
      </c>
      <c r="AZ110" s="6">
        <f t="shared" si="80"/>
        <v>0</v>
      </c>
      <c r="BA110" s="6">
        <f t="shared" si="80"/>
        <v>0</v>
      </c>
      <c r="BB110" s="6">
        <f t="shared" si="80"/>
        <v>0</v>
      </c>
      <c r="BC110" s="6">
        <f t="shared" si="80"/>
        <v>0</v>
      </c>
      <c r="BD110" s="6">
        <f t="shared" si="80"/>
        <v>0</v>
      </c>
      <c r="BE110" s="6">
        <f t="shared" si="80"/>
        <v>0</v>
      </c>
      <c r="BF110" s="6">
        <f t="shared" si="80"/>
        <v>0</v>
      </c>
      <c r="BG110" s="6">
        <f t="shared" si="80"/>
        <v>0</v>
      </c>
      <c r="BH110" s="6">
        <f t="shared" si="80"/>
        <v>0</v>
      </c>
      <c r="BI110" s="6">
        <f t="shared" si="80"/>
        <v>0</v>
      </c>
      <c r="BJ110" s="6">
        <f t="shared" si="80"/>
        <v>0</v>
      </c>
      <c r="BK110" s="6">
        <f t="shared" si="80"/>
        <v>0</v>
      </c>
      <c r="BL110" s="6">
        <f t="shared" si="80"/>
        <v>0</v>
      </c>
      <c r="BM110" s="6">
        <f t="shared" si="80"/>
        <v>0</v>
      </c>
      <c r="BN110" s="6">
        <f t="shared" si="80"/>
        <v>0</v>
      </c>
      <c r="BO110" s="6">
        <f t="shared" ref="BO110:BO113" si="81">BO26</f>
        <v>0</v>
      </c>
    </row>
    <row r="111" spans="1:69">
      <c r="A111" s="93"/>
      <c r="B111" t="s">
        <v>15</v>
      </c>
      <c r="C111" s="85"/>
      <c r="D111" s="6">
        <f t="shared" si="80"/>
        <v>2.1000000000000001E-2</v>
      </c>
      <c r="E111" s="6">
        <f t="shared" si="80"/>
        <v>0</v>
      </c>
      <c r="F111" s="6">
        <f t="shared" si="80"/>
        <v>0</v>
      </c>
      <c r="G111" s="6">
        <f t="shared" si="80"/>
        <v>0</v>
      </c>
      <c r="H111" s="6">
        <f t="shared" si="80"/>
        <v>0</v>
      </c>
      <c r="I111" s="6">
        <f t="shared" si="80"/>
        <v>0</v>
      </c>
      <c r="J111" s="6">
        <f t="shared" si="80"/>
        <v>0</v>
      </c>
      <c r="K111" s="6">
        <f t="shared" si="80"/>
        <v>0</v>
      </c>
      <c r="L111" s="6">
        <f t="shared" si="80"/>
        <v>0</v>
      </c>
      <c r="M111" s="6">
        <f t="shared" si="80"/>
        <v>0</v>
      </c>
      <c r="N111" s="6">
        <f t="shared" si="80"/>
        <v>0</v>
      </c>
      <c r="O111" s="6">
        <f t="shared" si="80"/>
        <v>0</v>
      </c>
      <c r="P111" s="6">
        <f t="shared" si="80"/>
        <v>0</v>
      </c>
      <c r="Q111" s="6">
        <f t="shared" si="80"/>
        <v>0</v>
      </c>
      <c r="R111" s="6">
        <f t="shared" si="80"/>
        <v>0</v>
      </c>
      <c r="S111" s="6">
        <f t="shared" si="80"/>
        <v>0</v>
      </c>
      <c r="T111" s="6">
        <f t="shared" si="80"/>
        <v>0</v>
      </c>
      <c r="U111" s="6">
        <f t="shared" si="80"/>
        <v>0</v>
      </c>
      <c r="V111" s="6">
        <f t="shared" si="80"/>
        <v>0</v>
      </c>
      <c r="W111" s="6">
        <f t="shared" si="80"/>
        <v>0</v>
      </c>
      <c r="X111" s="6">
        <f t="shared" si="80"/>
        <v>0</v>
      </c>
      <c r="Y111" s="6">
        <f t="shared" si="80"/>
        <v>0</v>
      </c>
      <c r="Z111" s="6">
        <f t="shared" si="80"/>
        <v>0</v>
      </c>
      <c r="AA111" s="6">
        <f t="shared" si="80"/>
        <v>0</v>
      </c>
      <c r="AB111" s="6">
        <f t="shared" si="80"/>
        <v>0</v>
      </c>
      <c r="AC111" s="6">
        <f t="shared" si="80"/>
        <v>0</v>
      </c>
      <c r="AD111" s="6">
        <f t="shared" si="80"/>
        <v>0</v>
      </c>
      <c r="AE111" s="6">
        <f t="shared" si="80"/>
        <v>0</v>
      </c>
      <c r="AF111" s="6">
        <f t="shared" si="80"/>
        <v>0</v>
      </c>
      <c r="AG111" s="6">
        <f t="shared" si="80"/>
        <v>0</v>
      </c>
      <c r="AH111" s="6">
        <f t="shared" si="80"/>
        <v>0</v>
      </c>
      <c r="AI111" s="6">
        <f t="shared" si="80"/>
        <v>0</v>
      </c>
      <c r="AJ111" s="6">
        <f t="shared" si="80"/>
        <v>0</v>
      </c>
      <c r="AK111" s="6">
        <f t="shared" si="80"/>
        <v>0</v>
      </c>
      <c r="AL111" s="6">
        <f t="shared" si="80"/>
        <v>0</v>
      </c>
      <c r="AM111" s="6">
        <f t="shared" si="80"/>
        <v>0</v>
      </c>
      <c r="AN111" s="6">
        <f t="shared" si="80"/>
        <v>0</v>
      </c>
      <c r="AO111" s="6">
        <f t="shared" si="80"/>
        <v>0</v>
      </c>
      <c r="AP111" s="6">
        <f t="shared" si="80"/>
        <v>0</v>
      </c>
      <c r="AQ111" s="6">
        <f t="shared" si="80"/>
        <v>0</v>
      </c>
      <c r="AR111" s="6">
        <f t="shared" si="80"/>
        <v>0</v>
      </c>
      <c r="AS111" s="6">
        <f t="shared" si="80"/>
        <v>0</v>
      </c>
      <c r="AT111" s="6">
        <f t="shared" si="80"/>
        <v>0</v>
      </c>
      <c r="AU111" s="6">
        <f t="shared" si="80"/>
        <v>0</v>
      </c>
      <c r="AV111" s="6">
        <f t="shared" si="80"/>
        <v>0</v>
      </c>
      <c r="AW111" s="6">
        <f t="shared" si="80"/>
        <v>0</v>
      </c>
      <c r="AX111" s="6">
        <f t="shared" si="80"/>
        <v>0</v>
      </c>
      <c r="AY111" s="6">
        <f t="shared" si="80"/>
        <v>0</v>
      </c>
      <c r="AZ111" s="6">
        <f t="shared" si="80"/>
        <v>0</v>
      </c>
      <c r="BA111" s="6">
        <f t="shared" si="80"/>
        <v>0</v>
      </c>
      <c r="BB111" s="6">
        <f t="shared" si="80"/>
        <v>0</v>
      </c>
      <c r="BC111" s="6">
        <f t="shared" si="80"/>
        <v>0</v>
      </c>
      <c r="BD111" s="6">
        <f t="shared" si="80"/>
        <v>0</v>
      </c>
      <c r="BE111" s="6">
        <f t="shared" si="80"/>
        <v>0</v>
      </c>
      <c r="BF111" s="6">
        <f t="shared" si="80"/>
        <v>0</v>
      </c>
      <c r="BG111" s="6">
        <f t="shared" si="80"/>
        <v>0</v>
      </c>
      <c r="BH111" s="6">
        <f t="shared" si="80"/>
        <v>0</v>
      </c>
      <c r="BI111" s="6">
        <f t="shared" si="80"/>
        <v>0</v>
      </c>
      <c r="BJ111" s="6">
        <f t="shared" si="80"/>
        <v>0</v>
      </c>
      <c r="BK111" s="6">
        <f t="shared" si="80"/>
        <v>0</v>
      </c>
      <c r="BL111" s="6">
        <f t="shared" si="80"/>
        <v>0</v>
      </c>
      <c r="BM111" s="6">
        <f t="shared" si="80"/>
        <v>0</v>
      </c>
      <c r="BN111" s="6">
        <f t="shared" si="80"/>
        <v>0</v>
      </c>
      <c r="BO111" s="6">
        <f t="shared" si="81"/>
        <v>0</v>
      </c>
    </row>
    <row r="112" spans="1:69">
      <c r="A112" s="93"/>
      <c r="B112" s="11" t="s">
        <v>23</v>
      </c>
      <c r="C112" s="85"/>
      <c r="D112" s="6">
        <f t="shared" si="80"/>
        <v>0</v>
      </c>
      <c r="E112" s="6">
        <f t="shared" si="80"/>
        <v>0</v>
      </c>
      <c r="F112" s="6">
        <f t="shared" si="80"/>
        <v>0.01</v>
      </c>
      <c r="G112" s="6">
        <f t="shared" si="80"/>
        <v>4.0000000000000002E-4</v>
      </c>
      <c r="H112" s="6">
        <f t="shared" si="80"/>
        <v>0</v>
      </c>
      <c r="I112" s="6">
        <f t="shared" si="80"/>
        <v>0</v>
      </c>
      <c r="J112" s="6">
        <f t="shared" si="80"/>
        <v>0</v>
      </c>
      <c r="K112" s="6">
        <f t="shared" si="80"/>
        <v>0</v>
      </c>
      <c r="L112" s="6">
        <f t="shared" si="80"/>
        <v>0</v>
      </c>
      <c r="M112" s="6">
        <f t="shared" si="80"/>
        <v>0</v>
      </c>
      <c r="N112" s="6">
        <f t="shared" si="80"/>
        <v>0</v>
      </c>
      <c r="O112" s="6">
        <f t="shared" si="80"/>
        <v>0</v>
      </c>
      <c r="P112" s="6">
        <f t="shared" si="80"/>
        <v>0</v>
      </c>
      <c r="Q112" s="6">
        <f t="shared" si="80"/>
        <v>0</v>
      </c>
      <c r="R112" s="6">
        <f t="shared" si="80"/>
        <v>0</v>
      </c>
      <c r="S112" s="6">
        <f t="shared" si="80"/>
        <v>0</v>
      </c>
      <c r="T112" s="6">
        <f t="shared" si="80"/>
        <v>0</v>
      </c>
      <c r="U112" s="6">
        <f t="shared" si="80"/>
        <v>0</v>
      </c>
      <c r="V112" s="6">
        <f t="shared" si="80"/>
        <v>0</v>
      </c>
      <c r="W112" s="6">
        <f t="shared" si="80"/>
        <v>0</v>
      </c>
      <c r="X112" s="6">
        <f t="shared" si="80"/>
        <v>0</v>
      </c>
      <c r="Y112" s="6">
        <f t="shared" si="80"/>
        <v>0</v>
      </c>
      <c r="Z112" s="6">
        <f t="shared" si="80"/>
        <v>0</v>
      </c>
      <c r="AA112" s="6">
        <f t="shared" si="80"/>
        <v>0</v>
      </c>
      <c r="AB112" s="6">
        <f t="shared" si="80"/>
        <v>0</v>
      </c>
      <c r="AC112" s="6">
        <f t="shared" si="80"/>
        <v>0</v>
      </c>
      <c r="AD112" s="6">
        <f t="shared" si="80"/>
        <v>0</v>
      </c>
      <c r="AE112" s="6">
        <f t="shared" si="80"/>
        <v>0</v>
      </c>
      <c r="AF112" s="6">
        <f t="shared" si="80"/>
        <v>0</v>
      </c>
      <c r="AG112" s="6">
        <f t="shared" si="80"/>
        <v>0</v>
      </c>
      <c r="AH112" s="6">
        <f t="shared" si="80"/>
        <v>0</v>
      </c>
      <c r="AI112" s="6">
        <f t="shared" si="80"/>
        <v>0</v>
      </c>
      <c r="AJ112" s="6">
        <f t="shared" si="80"/>
        <v>0</v>
      </c>
      <c r="AK112" s="6">
        <f t="shared" si="80"/>
        <v>0</v>
      </c>
      <c r="AL112" s="6">
        <f t="shared" si="80"/>
        <v>0</v>
      </c>
      <c r="AM112" s="6">
        <f t="shared" si="80"/>
        <v>0</v>
      </c>
      <c r="AN112" s="6">
        <f t="shared" si="80"/>
        <v>0</v>
      </c>
      <c r="AO112" s="6">
        <f t="shared" si="80"/>
        <v>0</v>
      </c>
      <c r="AP112" s="6">
        <f t="shared" si="80"/>
        <v>0</v>
      </c>
      <c r="AQ112" s="6">
        <f t="shared" si="80"/>
        <v>0</v>
      </c>
      <c r="AR112" s="6">
        <f t="shared" si="80"/>
        <v>0</v>
      </c>
      <c r="AS112" s="6">
        <f t="shared" si="80"/>
        <v>0</v>
      </c>
      <c r="AT112" s="6">
        <f t="shared" si="80"/>
        <v>0</v>
      </c>
      <c r="AU112" s="6">
        <f t="shared" si="80"/>
        <v>0</v>
      </c>
      <c r="AV112" s="6">
        <f t="shared" si="80"/>
        <v>0</v>
      </c>
      <c r="AW112" s="6">
        <f t="shared" si="80"/>
        <v>0</v>
      </c>
      <c r="AX112" s="6">
        <f t="shared" si="80"/>
        <v>0</v>
      </c>
      <c r="AY112" s="6">
        <f t="shared" si="80"/>
        <v>0</v>
      </c>
      <c r="AZ112" s="6">
        <f t="shared" si="80"/>
        <v>0</v>
      </c>
      <c r="BA112" s="6">
        <f t="shared" si="80"/>
        <v>0</v>
      </c>
      <c r="BB112" s="6">
        <f t="shared" si="80"/>
        <v>0</v>
      </c>
      <c r="BC112" s="6">
        <f t="shared" si="80"/>
        <v>0</v>
      </c>
      <c r="BD112" s="6">
        <f t="shared" si="80"/>
        <v>0</v>
      </c>
      <c r="BE112" s="6">
        <f t="shared" si="80"/>
        <v>0</v>
      </c>
      <c r="BF112" s="6">
        <f t="shared" si="80"/>
        <v>0</v>
      </c>
      <c r="BG112" s="6">
        <f t="shared" si="80"/>
        <v>0</v>
      </c>
      <c r="BH112" s="6">
        <f t="shared" si="80"/>
        <v>0</v>
      </c>
      <c r="BI112" s="6">
        <f t="shared" si="80"/>
        <v>0</v>
      </c>
      <c r="BJ112" s="6">
        <f t="shared" si="80"/>
        <v>0</v>
      </c>
      <c r="BK112" s="6">
        <f t="shared" si="80"/>
        <v>0</v>
      </c>
      <c r="BL112" s="6">
        <f t="shared" si="80"/>
        <v>0</v>
      </c>
      <c r="BM112" s="6">
        <f t="shared" si="80"/>
        <v>0</v>
      </c>
      <c r="BN112" s="6">
        <f t="shared" si="80"/>
        <v>0</v>
      </c>
      <c r="BO112" s="6">
        <f t="shared" si="81"/>
        <v>0</v>
      </c>
    </row>
    <row r="113" spans="1:69" ht="15" customHeight="1">
      <c r="A113" s="93"/>
      <c r="B113" s="10"/>
      <c r="C113" s="85"/>
      <c r="D113" s="6">
        <f t="shared" si="80"/>
        <v>0</v>
      </c>
      <c r="E113" s="6">
        <f t="shared" si="80"/>
        <v>0</v>
      </c>
      <c r="F113" s="6">
        <f t="shared" si="80"/>
        <v>0</v>
      </c>
      <c r="G113" s="6">
        <f t="shared" si="80"/>
        <v>0</v>
      </c>
      <c r="H113" s="6">
        <f t="shared" si="80"/>
        <v>0</v>
      </c>
      <c r="I113" s="6">
        <f t="shared" si="80"/>
        <v>0</v>
      </c>
      <c r="J113" s="6">
        <f t="shared" si="80"/>
        <v>0</v>
      </c>
      <c r="K113" s="6">
        <f t="shared" si="80"/>
        <v>0</v>
      </c>
      <c r="L113" s="6">
        <f t="shared" si="80"/>
        <v>0</v>
      </c>
      <c r="M113" s="6">
        <f t="shared" si="80"/>
        <v>0</v>
      </c>
      <c r="N113" s="6">
        <f t="shared" si="80"/>
        <v>0</v>
      </c>
      <c r="O113" s="6">
        <f t="shared" si="80"/>
        <v>0</v>
      </c>
      <c r="P113" s="6">
        <f t="shared" si="80"/>
        <v>0</v>
      </c>
      <c r="Q113" s="6">
        <f t="shared" si="80"/>
        <v>0</v>
      </c>
      <c r="R113" s="6">
        <f t="shared" si="80"/>
        <v>0</v>
      </c>
      <c r="S113" s="6">
        <f t="shared" si="80"/>
        <v>0</v>
      </c>
      <c r="T113" s="6">
        <f t="shared" si="80"/>
        <v>0</v>
      </c>
      <c r="U113" s="6">
        <f t="shared" si="80"/>
        <v>0</v>
      </c>
      <c r="V113" s="6">
        <f t="shared" si="80"/>
        <v>0</v>
      </c>
      <c r="W113" s="6">
        <f t="shared" si="80"/>
        <v>0</v>
      </c>
      <c r="X113" s="6">
        <f t="shared" si="80"/>
        <v>0</v>
      </c>
      <c r="Y113" s="6">
        <f t="shared" si="80"/>
        <v>0</v>
      </c>
      <c r="Z113" s="6">
        <f t="shared" si="80"/>
        <v>0</v>
      </c>
      <c r="AA113" s="6">
        <f t="shared" si="80"/>
        <v>0</v>
      </c>
      <c r="AB113" s="6">
        <f t="shared" si="80"/>
        <v>0</v>
      </c>
      <c r="AC113" s="6">
        <f t="shared" si="80"/>
        <v>0</v>
      </c>
      <c r="AD113" s="6">
        <f t="shared" si="80"/>
        <v>0</v>
      </c>
      <c r="AE113" s="6">
        <f t="shared" si="80"/>
        <v>0</v>
      </c>
      <c r="AF113" s="6">
        <f t="shared" si="80"/>
        <v>0</v>
      </c>
      <c r="AG113" s="6">
        <f t="shared" si="80"/>
        <v>0</v>
      </c>
      <c r="AH113" s="6">
        <f t="shared" si="80"/>
        <v>0</v>
      </c>
      <c r="AI113" s="6">
        <f t="shared" si="80"/>
        <v>0</v>
      </c>
      <c r="AJ113" s="6">
        <f t="shared" si="80"/>
        <v>0</v>
      </c>
      <c r="AK113" s="6">
        <f t="shared" si="80"/>
        <v>0</v>
      </c>
      <c r="AL113" s="6">
        <f t="shared" si="80"/>
        <v>0</v>
      </c>
      <c r="AM113" s="6">
        <f t="shared" si="80"/>
        <v>0</v>
      </c>
      <c r="AN113" s="6">
        <f t="shared" si="80"/>
        <v>0</v>
      </c>
      <c r="AO113" s="6">
        <f t="shared" si="80"/>
        <v>0</v>
      </c>
      <c r="AP113" s="6">
        <f t="shared" si="80"/>
        <v>0</v>
      </c>
      <c r="AQ113" s="6">
        <f t="shared" si="80"/>
        <v>0</v>
      </c>
      <c r="AR113" s="6">
        <f t="shared" si="80"/>
        <v>0</v>
      </c>
      <c r="AS113" s="6">
        <f t="shared" si="80"/>
        <v>0</v>
      </c>
      <c r="AT113" s="6">
        <f t="shared" si="80"/>
        <v>0</v>
      </c>
      <c r="AU113" s="6">
        <f t="shared" si="80"/>
        <v>0</v>
      </c>
      <c r="AV113" s="6">
        <f t="shared" si="80"/>
        <v>0</v>
      </c>
      <c r="AW113" s="6">
        <f t="shared" si="80"/>
        <v>0</v>
      </c>
      <c r="AX113" s="6">
        <f t="shared" si="80"/>
        <v>0</v>
      </c>
      <c r="AY113" s="6">
        <f t="shared" si="80"/>
        <v>0</v>
      </c>
      <c r="AZ113" s="6">
        <f t="shared" si="80"/>
        <v>0</v>
      </c>
      <c r="BA113" s="6">
        <f t="shared" si="80"/>
        <v>0</v>
      </c>
      <c r="BB113" s="6">
        <f t="shared" si="80"/>
        <v>0</v>
      </c>
      <c r="BC113" s="6">
        <f t="shared" si="80"/>
        <v>0</v>
      </c>
      <c r="BD113" s="6">
        <f t="shared" si="80"/>
        <v>0</v>
      </c>
      <c r="BE113" s="6">
        <f t="shared" si="80"/>
        <v>0</v>
      </c>
      <c r="BF113" s="6">
        <f t="shared" si="80"/>
        <v>0</v>
      </c>
      <c r="BG113" s="6">
        <f t="shared" si="80"/>
        <v>0</v>
      </c>
      <c r="BH113" s="6">
        <f t="shared" si="80"/>
        <v>0</v>
      </c>
      <c r="BI113" s="6">
        <f t="shared" si="80"/>
        <v>0</v>
      </c>
      <c r="BJ113" s="6">
        <f t="shared" si="80"/>
        <v>0</v>
      </c>
      <c r="BK113" s="6">
        <f t="shared" si="80"/>
        <v>0</v>
      </c>
      <c r="BL113" s="6">
        <f t="shared" si="80"/>
        <v>0</v>
      </c>
      <c r="BM113" s="6">
        <f t="shared" si="80"/>
        <v>0</v>
      </c>
      <c r="BN113" s="6">
        <f t="shared" si="80"/>
        <v>0</v>
      </c>
      <c r="BO113" s="6">
        <f t="shared" si="81"/>
        <v>0</v>
      </c>
    </row>
    <row r="114" spans="1:69" ht="15" customHeight="1">
      <c r="A114" s="94"/>
      <c r="B114" s="6"/>
      <c r="C114" s="86"/>
      <c r="D114" s="6">
        <f t="shared" si="80"/>
        <v>0</v>
      </c>
      <c r="E114" s="6">
        <f t="shared" si="80"/>
        <v>0</v>
      </c>
      <c r="F114" s="6">
        <f t="shared" si="80"/>
        <v>0</v>
      </c>
      <c r="G114" s="6">
        <f t="shared" ref="G114:BN114" si="82">G30</f>
        <v>0</v>
      </c>
      <c r="H114" s="6">
        <f t="shared" si="82"/>
        <v>0</v>
      </c>
      <c r="I114" s="6">
        <f t="shared" si="82"/>
        <v>0</v>
      </c>
      <c r="J114" s="6">
        <f t="shared" si="82"/>
        <v>0</v>
      </c>
      <c r="K114" s="6">
        <f t="shared" si="82"/>
        <v>0</v>
      </c>
      <c r="L114" s="6">
        <f t="shared" si="82"/>
        <v>0</v>
      </c>
      <c r="M114" s="6">
        <f t="shared" si="82"/>
        <v>0</v>
      </c>
      <c r="N114" s="6">
        <f t="shared" si="82"/>
        <v>0</v>
      </c>
      <c r="O114" s="6">
        <f t="shared" si="82"/>
        <v>0</v>
      </c>
      <c r="P114" s="6">
        <f t="shared" si="82"/>
        <v>0</v>
      </c>
      <c r="Q114" s="6">
        <f t="shared" si="82"/>
        <v>0</v>
      </c>
      <c r="R114" s="6">
        <f t="shared" si="82"/>
        <v>0</v>
      </c>
      <c r="S114" s="6">
        <f>S30</f>
        <v>0</v>
      </c>
      <c r="T114" s="6">
        <f>T30</f>
        <v>0</v>
      </c>
      <c r="U114" s="6">
        <f>U30</f>
        <v>0</v>
      </c>
      <c r="V114" s="6">
        <f>V30</f>
        <v>0</v>
      </c>
      <c r="W114" s="6">
        <f>W30</f>
        <v>0</v>
      </c>
      <c r="X114" s="6">
        <f t="shared" si="82"/>
        <v>0</v>
      </c>
      <c r="Y114" s="6">
        <f t="shared" si="82"/>
        <v>0</v>
      </c>
      <c r="Z114" s="6">
        <f t="shared" si="82"/>
        <v>0</v>
      </c>
      <c r="AA114" s="6">
        <f t="shared" si="82"/>
        <v>0</v>
      </c>
      <c r="AB114" s="6">
        <f t="shared" si="82"/>
        <v>0</v>
      </c>
      <c r="AC114" s="6">
        <f t="shared" si="82"/>
        <v>0</v>
      </c>
      <c r="AD114" s="6">
        <f t="shared" si="82"/>
        <v>0</v>
      </c>
      <c r="AE114" s="6">
        <f t="shared" si="82"/>
        <v>0</v>
      </c>
      <c r="AF114" s="6">
        <f t="shared" si="82"/>
        <v>0</v>
      </c>
      <c r="AG114" s="6">
        <f t="shared" si="82"/>
        <v>0</v>
      </c>
      <c r="AH114" s="6">
        <f t="shared" si="82"/>
        <v>0</v>
      </c>
      <c r="AI114" s="6">
        <f t="shared" si="82"/>
        <v>0</v>
      </c>
      <c r="AJ114" s="6">
        <f t="shared" si="82"/>
        <v>0</v>
      </c>
      <c r="AK114" s="6">
        <f t="shared" si="82"/>
        <v>0</v>
      </c>
      <c r="AL114" s="6">
        <f t="shared" si="82"/>
        <v>0</v>
      </c>
      <c r="AM114" s="6">
        <f t="shared" si="82"/>
        <v>0</v>
      </c>
      <c r="AN114" s="6">
        <f t="shared" si="82"/>
        <v>0</v>
      </c>
      <c r="AO114" s="6">
        <f t="shared" si="82"/>
        <v>0</v>
      </c>
      <c r="AP114" s="6">
        <f t="shared" si="82"/>
        <v>0</v>
      </c>
      <c r="AQ114" s="6">
        <f t="shared" si="82"/>
        <v>0</v>
      </c>
      <c r="AR114" s="6">
        <f t="shared" si="82"/>
        <v>0</v>
      </c>
      <c r="AS114" s="6">
        <f t="shared" si="82"/>
        <v>0</v>
      </c>
      <c r="AT114" s="6">
        <f t="shared" si="82"/>
        <v>0</v>
      </c>
      <c r="AU114" s="6">
        <f t="shared" si="82"/>
        <v>0</v>
      </c>
      <c r="AV114" s="6">
        <f t="shared" si="82"/>
        <v>0</v>
      </c>
      <c r="AW114" s="6">
        <f t="shared" si="82"/>
        <v>0</v>
      </c>
      <c r="AX114" s="6">
        <f t="shared" si="82"/>
        <v>0</v>
      </c>
      <c r="AY114" s="6">
        <f t="shared" si="82"/>
        <v>0</v>
      </c>
      <c r="AZ114" s="6">
        <f t="shared" si="82"/>
        <v>0</v>
      </c>
      <c r="BA114" s="6">
        <f t="shared" si="82"/>
        <v>0</v>
      </c>
      <c r="BB114" s="6">
        <f t="shared" si="82"/>
        <v>0</v>
      </c>
      <c r="BC114" s="6">
        <f t="shared" si="82"/>
        <v>0</v>
      </c>
      <c r="BD114" s="6">
        <f t="shared" si="82"/>
        <v>0</v>
      </c>
      <c r="BE114" s="6">
        <f t="shared" si="82"/>
        <v>0</v>
      </c>
      <c r="BF114" s="6">
        <f t="shared" si="82"/>
        <v>0</v>
      </c>
      <c r="BG114" s="6">
        <f t="shared" si="82"/>
        <v>0</v>
      </c>
      <c r="BH114" s="6">
        <f t="shared" si="82"/>
        <v>0</v>
      </c>
      <c r="BI114" s="6">
        <f t="shared" si="82"/>
        <v>0</v>
      </c>
      <c r="BJ114" s="6">
        <f t="shared" si="82"/>
        <v>0</v>
      </c>
      <c r="BK114" s="6">
        <f t="shared" si="82"/>
        <v>0</v>
      </c>
      <c r="BL114" s="6">
        <f t="shared" si="82"/>
        <v>0</v>
      </c>
      <c r="BM114" s="6">
        <f t="shared" si="82"/>
        <v>0</v>
      </c>
      <c r="BN114" s="6">
        <f t="shared" si="82"/>
        <v>0</v>
      </c>
      <c r="BO114" s="6">
        <f t="shared" ref="BO114" si="83">BO30</f>
        <v>0</v>
      </c>
    </row>
    <row r="115" spans="1:69" ht="17.399999999999999">
      <c r="A115" s="44"/>
      <c r="B115" s="45" t="s">
        <v>24</v>
      </c>
      <c r="C115" s="46"/>
      <c r="D115" s="47">
        <f t="shared" ref="D115:BN115" si="84">SUM(D110:D114)</f>
        <v>2.1000000000000001E-2</v>
      </c>
      <c r="E115" s="47">
        <f t="shared" si="84"/>
        <v>0</v>
      </c>
      <c r="F115" s="47">
        <f t="shared" si="84"/>
        <v>1.2E-2</v>
      </c>
      <c r="G115" s="47">
        <f t="shared" si="84"/>
        <v>4.0000000000000002E-4</v>
      </c>
      <c r="H115" s="47">
        <f t="shared" si="84"/>
        <v>0</v>
      </c>
      <c r="I115" s="47">
        <f t="shared" si="84"/>
        <v>0</v>
      </c>
      <c r="J115" s="47">
        <f t="shared" si="84"/>
        <v>0.15</v>
      </c>
      <c r="K115" s="47">
        <f t="shared" si="84"/>
        <v>1E-3</v>
      </c>
      <c r="L115" s="47">
        <f t="shared" si="84"/>
        <v>0</v>
      </c>
      <c r="M115" s="47">
        <f t="shared" si="84"/>
        <v>0</v>
      </c>
      <c r="N115" s="47">
        <f t="shared" si="84"/>
        <v>0</v>
      </c>
      <c r="O115" s="47">
        <f t="shared" si="84"/>
        <v>0</v>
      </c>
      <c r="P115" s="47">
        <f t="shared" si="84"/>
        <v>0</v>
      </c>
      <c r="Q115" s="47">
        <f t="shared" si="84"/>
        <v>0</v>
      </c>
      <c r="R115" s="47">
        <f t="shared" si="84"/>
        <v>0</v>
      </c>
      <c r="S115" s="47">
        <f t="shared" si="84"/>
        <v>0</v>
      </c>
      <c r="T115" s="47">
        <f t="shared" si="84"/>
        <v>0</v>
      </c>
      <c r="U115" s="47">
        <f t="shared" si="84"/>
        <v>0</v>
      </c>
      <c r="V115" s="47">
        <f t="shared" si="84"/>
        <v>0</v>
      </c>
      <c r="W115" s="47">
        <f t="shared" si="84"/>
        <v>0</v>
      </c>
      <c r="X115" s="47">
        <f t="shared" si="84"/>
        <v>0</v>
      </c>
      <c r="Y115" s="47">
        <f t="shared" si="84"/>
        <v>0</v>
      </c>
      <c r="Z115" s="47">
        <f t="shared" si="84"/>
        <v>0</v>
      </c>
      <c r="AA115" s="47">
        <f t="shared" si="84"/>
        <v>0</v>
      </c>
      <c r="AB115" s="47">
        <f t="shared" si="84"/>
        <v>0</v>
      </c>
      <c r="AC115" s="47">
        <f t="shared" si="84"/>
        <v>0</v>
      </c>
      <c r="AD115" s="47">
        <f t="shared" si="84"/>
        <v>0</v>
      </c>
      <c r="AE115" s="47">
        <f t="shared" si="84"/>
        <v>0</v>
      </c>
      <c r="AF115" s="47">
        <f t="shared" si="84"/>
        <v>0</v>
      </c>
      <c r="AG115" s="47">
        <f t="shared" si="84"/>
        <v>0</v>
      </c>
      <c r="AH115" s="47">
        <f t="shared" si="84"/>
        <v>0</v>
      </c>
      <c r="AI115" s="47">
        <f t="shared" si="84"/>
        <v>1.6E-2</v>
      </c>
      <c r="AJ115" s="47">
        <f t="shared" si="84"/>
        <v>0</v>
      </c>
      <c r="AK115" s="47">
        <f t="shared" si="84"/>
        <v>0</v>
      </c>
      <c r="AL115" s="47">
        <f t="shared" si="84"/>
        <v>0</v>
      </c>
      <c r="AM115" s="47">
        <f t="shared" si="84"/>
        <v>0</v>
      </c>
      <c r="AN115" s="47">
        <f t="shared" si="84"/>
        <v>0</v>
      </c>
      <c r="AO115" s="47">
        <f t="shared" si="84"/>
        <v>0</v>
      </c>
      <c r="AP115" s="47">
        <f t="shared" si="84"/>
        <v>0</v>
      </c>
      <c r="AQ115" s="47">
        <f t="shared" si="84"/>
        <v>0</v>
      </c>
      <c r="AR115" s="47">
        <f t="shared" si="84"/>
        <v>0</v>
      </c>
      <c r="AS115" s="47">
        <f t="shared" si="84"/>
        <v>0</v>
      </c>
      <c r="AT115" s="47">
        <f t="shared" si="84"/>
        <v>0</v>
      </c>
      <c r="AU115" s="47">
        <f t="shared" si="84"/>
        <v>0</v>
      </c>
      <c r="AV115" s="47">
        <f t="shared" si="84"/>
        <v>0</v>
      </c>
      <c r="AW115" s="47">
        <f t="shared" si="84"/>
        <v>0</v>
      </c>
      <c r="AX115" s="47">
        <f t="shared" si="84"/>
        <v>0</v>
      </c>
      <c r="AY115" s="47">
        <f t="shared" si="84"/>
        <v>0</v>
      </c>
      <c r="AZ115" s="47">
        <f t="shared" si="84"/>
        <v>0</v>
      </c>
      <c r="BA115" s="47">
        <f t="shared" si="84"/>
        <v>0</v>
      </c>
      <c r="BB115" s="47">
        <f t="shared" si="84"/>
        <v>0</v>
      </c>
      <c r="BC115" s="47">
        <f t="shared" si="84"/>
        <v>0</v>
      </c>
      <c r="BD115" s="47">
        <f t="shared" si="84"/>
        <v>0</v>
      </c>
      <c r="BE115" s="47">
        <f t="shared" si="84"/>
        <v>0</v>
      </c>
      <c r="BF115" s="47">
        <f t="shared" si="84"/>
        <v>0</v>
      </c>
      <c r="BG115" s="47">
        <f t="shared" si="84"/>
        <v>0</v>
      </c>
      <c r="BH115" s="47">
        <f t="shared" si="84"/>
        <v>0</v>
      </c>
      <c r="BI115" s="47">
        <f t="shared" si="84"/>
        <v>0</v>
      </c>
      <c r="BJ115" s="47">
        <f t="shared" si="84"/>
        <v>0</v>
      </c>
      <c r="BK115" s="47">
        <f t="shared" si="84"/>
        <v>0</v>
      </c>
      <c r="BL115" s="47">
        <f t="shared" si="84"/>
        <v>0</v>
      </c>
      <c r="BM115" s="47">
        <f t="shared" si="84"/>
        <v>0</v>
      </c>
      <c r="BN115" s="47">
        <f t="shared" si="84"/>
        <v>0</v>
      </c>
      <c r="BO115" s="47">
        <f t="shared" ref="BO115" si="85">SUM(BO110:BO114)</f>
        <v>0</v>
      </c>
    </row>
    <row r="116" spans="1:69" ht="17.399999999999999">
      <c r="A116" s="44"/>
      <c r="B116" s="45" t="s">
        <v>35</v>
      </c>
      <c r="C116" s="46"/>
      <c r="D116" s="48">
        <f t="shared" ref="D116:BN116" si="86">PRODUCT(D115,$F$6)</f>
        <v>0.71400000000000008</v>
      </c>
      <c r="E116" s="48">
        <f t="shared" si="86"/>
        <v>0</v>
      </c>
      <c r="F116" s="48">
        <f t="shared" si="86"/>
        <v>0.40800000000000003</v>
      </c>
      <c r="G116" s="48">
        <f t="shared" si="86"/>
        <v>1.3600000000000001E-2</v>
      </c>
      <c r="H116" s="48">
        <f t="shared" si="86"/>
        <v>0</v>
      </c>
      <c r="I116" s="48">
        <f t="shared" si="86"/>
        <v>0</v>
      </c>
      <c r="J116" s="48">
        <f t="shared" si="86"/>
        <v>5.0999999999999996</v>
      </c>
      <c r="K116" s="48">
        <f t="shared" si="86"/>
        <v>3.4000000000000002E-2</v>
      </c>
      <c r="L116" s="48">
        <f t="shared" si="86"/>
        <v>0</v>
      </c>
      <c r="M116" s="48">
        <f t="shared" si="86"/>
        <v>0</v>
      </c>
      <c r="N116" s="48">
        <f t="shared" si="86"/>
        <v>0</v>
      </c>
      <c r="O116" s="48">
        <f t="shared" si="86"/>
        <v>0</v>
      </c>
      <c r="P116" s="48">
        <f t="shared" si="86"/>
        <v>0</v>
      </c>
      <c r="Q116" s="48">
        <f t="shared" si="86"/>
        <v>0</v>
      </c>
      <c r="R116" s="48">
        <f t="shared" si="86"/>
        <v>0</v>
      </c>
      <c r="S116" s="48">
        <f t="shared" si="86"/>
        <v>0</v>
      </c>
      <c r="T116" s="48">
        <f t="shared" si="86"/>
        <v>0</v>
      </c>
      <c r="U116" s="48">
        <f t="shared" si="86"/>
        <v>0</v>
      </c>
      <c r="V116" s="48">
        <f t="shared" si="86"/>
        <v>0</v>
      </c>
      <c r="W116" s="48">
        <f t="shared" si="86"/>
        <v>0</v>
      </c>
      <c r="X116" s="48">
        <f t="shared" si="86"/>
        <v>0</v>
      </c>
      <c r="Y116" s="48">
        <f t="shared" si="86"/>
        <v>0</v>
      </c>
      <c r="Z116" s="48">
        <f t="shared" si="86"/>
        <v>0</v>
      </c>
      <c r="AA116" s="48">
        <f t="shared" si="86"/>
        <v>0</v>
      </c>
      <c r="AB116" s="48">
        <f t="shared" si="86"/>
        <v>0</v>
      </c>
      <c r="AC116" s="48">
        <f t="shared" si="86"/>
        <v>0</v>
      </c>
      <c r="AD116" s="48">
        <f t="shared" si="86"/>
        <v>0</v>
      </c>
      <c r="AE116" s="48">
        <f t="shared" si="86"/>
        <v>0</v>
      </c>
      <c r="AF116" s="48">
        <f t="shared" si="86"/>
        <v>0</v>
      </c>
      <c r="AG116" s="48">
        <f t="shared" si="86"/>
        <v>0</v>
      </c>
      <c r="AH116" s="48">
        <f t="shared" si="86"/>
        <v>0</v>
      </c>
      <c r="AI116" s="48">
        <f t="shared" si="86"/>
        <v>0.54400000000000004</v>
      </c>
      <c r="AJ116" s="48">
        <f t="shared" si="86"/>
        <v>0</v>
      </c>
      <c r="AK116" s="48">
        <f t="shared" si="86"/>
        <v>0</v>
      </c>
      <c r="AL116" s="48">
        <f t="shared" si="86"/>
        <v>0</v>
      </c>
      <c r="AM116" s="48">
        <f t="shared" si="86"/>
        <v>0</v>
      </c>
      <c r="AN116" s="48">
        <f t="shared" si="86"/>
        <v>0</v>
      </c>
      <c r="AO116" s="48">
        <f t="shared" si="86"/>
        <v>0</v>
      </c>
      <c r="AP116" s="48">
        <f t="shared" si="86"/>
        <v>0</v>
      </c>
      <c r="AQ116" s="48">
        <f t="shared" si="86"/>
        <v>0</v>
      </c>
      <c r="AR116" s="48">
        <f t="shared" si="86"/>
        <v>0</v>
      </c>
      <c r="AS116" s="48">
        <f t="shared" si="86"/>
        <v>0</v>
      </c>
      <c r="AT116" s="48">
        <f t="shared" si="86"/>
        <v>0</v>
      </c>
      <c r="AU116" s="48">
        <f t="shared" si="86"/>
        <v>0</v>
      </c>
      <c r="AV116" s="48">
        <f t="shared" si="86"/>
        <v>0</v>
      </c>
      <c r="AW116" s="48">
        <f t="shared" si="86"/>
        <v>0</v>
      </c>
      <c r="AX116" s="48">
        <f t="shared" si="86"/>
        <v>0</v>
      </c>
      <c r="AY116" s="48">
        <f t="shared" si="86"/>
        <v>0</v>
      </c>
      <c r="AZ116" s="48">
        <f t="shared" si="86"/>
        <v>0</v>
      </c>
      <c r="BA116" s="48">
        <f t="shared" si="86"/>
        <v>0</v>
      </c>
      <c r="BB116" s="48">
        <f t="shared" si="86"/>
        <v>0</v>
      </c>
      <c r="BC116" s="48">
        <f t="shared" si="86"/>
        <v>0</v>
      </c>
      <c r="BD116" s="48">
        <f t="shared" si="86"/>
        <v>0</v>
      </c>
      <c r="BE116" s="48">
        <f t="shared" si="86"/>
        <v>0</v>
      </c>
      <c r="BF116" s="48">
        <f t="shared" si="86"/>
        <v>0</v>
      </c>
      <c r="BG116" s="48">
        <f t="shared" si="86"/>
        <v>0</v>
      </c>
      <c r="BH116" s="48">
        <f t="shared" si="86"/>
        <v>0</v>
      </c>
      <c r="BI116" s="48">
        <f t="shared" si="86"/>
        <v>0</v>
      </c>
      <c r="BJ116" s="48">
        <f t="shared" si="86"/>
        <v>0</v>
      </c>
      <c r="BK116" s="48">
        <f t="shared" si="86"/>
        <v>0</v>
      </c>
      <c r="BL116" s="48">
        <f t="shared" si="86"/>
        <v>0</v>
      </c>
      <c r="BM116" s="48">
        <f t="shared" si="86"/>
        <v>0</v>
      </c>
      <c r="BN116" s="48">
        <f t="shared" si="86"/>
        <v>0</v>
      </c>
      <c r="BO116" s="48">
        <f t="shared" ref="BO116" si="87">PRODUCT(BO115,$F$6)</f>
        <v>0</v>
      </c>
    </row>
    <row r="119" spans="1:69" ht="17.399999999999999">
      <c r="A119" s="27"/>
      <c r="B119" s="28" t="s">
        <v>26</v>
      </c>
      <c r="C119" s="29" t="s">
        <v>27</v>
      </c>
      <c r="D119" s="30">
        <f t="shared" ref="D119:BN119" si="88">D45</f>
        <v>72.72</v>
      </c>
      <c r="E119" s="30">
        <f t="shared" si="88"/>
        <v>76</v>
      </c>
      <c r="F119" s="30">
        <f t="shared" si="88"/>
        <v>84</v>
      </c>
      <c r="G119" s="30">
        <f t="shared" si="88"/>
        <v>568</v>
      </c>
      <c r="H119" s="30">
        <f t="shared" si="88"/>
        <v>1340</v>
      </c>
      <c r="I119" s="30">
        <f t="shared" si="88"/>
        <v>690</v>
      </c>
      <c r="J119" s="30">
        <f t="shared" si="88"/>
        <v>74.92</v>
      </c>
      <c r="K119" s="30">
        <f t="shared" si="88"/>
        <v>874.38</v>
      </c>
      <c r="L119" s="30">
        <f t="shared" si="88"/>
        <v>210.89</v>
      </c>
      <c r="M119" s="30">
        <f t="shared" si="88"/>
        <v>609</v>
      </c>
      <c r="N119" s="30">
        <f t="shared" si="88"/>
        <v>104.38</v>
      </c>
      <c r="O119" s="30">
        <f t="shared" si="88"/>
        <v>320.32</v>
      </c>
      <c r="P119" s="30">
        <f t="shared" si="88"/>
        <v>373.68</v>
      </c>
      <c r="Q119" s="30">
        <f t="shared" si="88"/>
        <v>380</v>
      </c>
      <c r="R119" s="30">
        <f t="shared" si="88"/>
        <v>0</v>
      </c>
      <c r="S119" s="30">
        <f>S45</f>
        <v>0</v>
      </c>
      <c r="T119" s="30">
        <f>T45</f>
        <v>0</v>
      </c>
      <c r="U119" s="30">
        <f>U45</f>
        <v>812</v>
      </c>
      <c r="V119" s="30">
        <f>V45</f>
        <v>352.56</v>
      </c>
      <c r="W119" s="30">
        <f>W45</f>
        <v>83</v>
      </c>
      <c r="X119" s="30">
        <f t="shared" si="88"/>
        <v>9.1999999999999993</v>
      </c>
      <c r="Y119" s="30">
        <f t="shared" si="88"/>
        <v>0</v>
      </c>
      <c r="Z119" s="30">
        <f t="shared" si="88"/>
        <v>469</v>
      </c>
      <c r="AA119" s="30">
        <f t="shared" si="88"/>
        <v>363</v>
      </c>
      <c r="AB119" s="30">
        <f t="shared" si="88"/>
        <v>409</v>
      </c>
      <c r="AC119" s="30">
        <f t="shared" si="88"/>
        <v>249</v>
      </c>
      <c r="AD119" s="30">
        <f t="shared" si="88"/>
        <v>119</v>
      </c>
      <c r="AE119" s="30">
        <f t="shared" si="88"/>
        <v>438</v>
      </c>
      <c r="AF119" s="30">
        <f t="shared" si="88"/>
        <v>159</v>
      </c>
      <c r="AG119" s="30">
        <f t="shared" si="88"/>
        <v>218.18</v>
      </c>
      <c r="AH119" s="30">
        <f t="shared" si="88"/>
        <v>77.290000000000006</v>
      </c>
      <c r="AI119" s="30">
        <f t="shared" si="88"/>
        <v>56.5</v>
      </c>
      <c r="AJ119" s="30">
        <f t="shared" si="88"/>
        <v>42.5</v>
      </c>
      <c r="AK119" s="30">
        <f t="shared" si="88"/>
        <v>240</v>
      </c>
      <c r="AL119" s="30">
        <f t="shared" si="88"/>
        <v>295</v>
      </c>
      <c r="AM119" s="30">
        <f t="shared" si="88"/>
        <v>337.5</v>
      </c>
      <c r="AN119" s="30">
        <f t="shared" si="88"/>
        <v>298.67</v>
      </c>
      <c r="AO119" s="30">
        <f t="shared" si="88"/>
        <v>0</v>
      </c>
      <c r="AP119" s="30">
        <f t="shared" si="88"/>
        <v>205.75</v>
      </c>
      <c r="AQ119" s="30">
        <f t="shared" si="88"/>
        <v>68.75</v>
      </c>
      <c r="AR119" s="30">
        <f t="shared" si="88"/>
        <v>62</v>
      </c>
      <c r="AS119" s="30">
        <f t="shared" si="88"/>
        <v>72.67</v>
      </c>
      <c r="AT119" s="30">
        <f t="shared" si="88"/>
        <v>62.29</v>
      </c>
      <c r="AU119" s="30">
        <f t="shared" si="88"/>
        <v>70.709999999999994</v>
      </c>
      <c r="AV119" s="30">
        <f t="shared" si="88"/>
        <v>48.75</v>
      </c>
      <c r="AW119" s="30">
        <f t="shared" si="88"/>
        <v>72.86</v>
      </c>
      <c r="AX119" s="30">
        <f t="shared" si="88"/>
        <v>64.67</v>
      </c>
      <c r="AY119" s="30">
        <f t="shared" si="88"/>
        <v>56.67</v>
      </c>
      <c r="AZ119" s="30">
        <f t="shared" si="88"/>
        <v>130.66999999999999</v>
      </c>
      <c r="BA119" s="30">
        <f t="shared" si="88"/>
        <v>304</v>
      </c>
      <c r="BB119" s="30">
        <f t="shared" si="88"/>
        <v>432</v>
      </c>
      <c r="BC119" s="30">
        <f t="shared" si="88"/>
        <v>532</v>
      </c>
      <c r="BD119" s="30">
        <f t="shared" si="88"/>
        <v>249</v>
      </c>
      <c r="BE119" s="30">
        <f t="shared" si="88"/>
        <v>399</v>
      </c>
      <c r="BF119" s="30">
        <f t="shared" si="88"/>
        <v>0</v>
      </c>
      <c r="BG119" s="30">
        <f t="shared" si="88"/>
        <v>31</v>
      </c>
      <c r="BH119" s="30">
        <f t="shared" si="88"/>
        <v>43</v>
      </c>
      <c r="BI119" s="30">
        <f t="shared" si="88"/>
        <v>37</v>
      </c>
      <c r="BJ119" s="30">
        <f t="shared" si="88"/>
        <v>25</v>
      </c>
      <c r="BK119" s="30">
        <f t="shared" si="88"/>
        <v>59</v>
      </c>
      <c r="BL119" s="30">
        <f t="shared" si="88"/>
        <v>299</v>
      </c>
      <c r="BM119" s="30">
        <f t="shared" si="88"/>
        <v>132.22</v>
      </c>
      <c r="BN119" s="30">
        <f t="shared" si="88"/>
        <v>20.8</v>
      </c>
      <c r="BO119" s="30">
        <f t="shared" ref="BO119" si="89">BO45</f>
        <v>0</v>
      </c>
    </row>
    <row r="120" spans="1:69" ht="17.399999999999999">
      <c r="B120" s="21" t="s">
        <v>28</v>
      </c>
      <c r="C120" s="22" t="s">
        <v>27</v>
      </c>
      <c r="D120" s="23">
        <f t="shared" ref="D120:BN120" si="90">D119/1000</f>
        <v>7.2719999999999993E-2</v>
      </c>
      <c r="E120" s="23">
        <f t="shared" si="90"/>
        <v>7.5999999999999998E-2</v>
      </c>
      <c r="F120" s="23">
        <f t="shared" si="90"/>
        <v>8.4000000000000005E-2</v>
      </c>
      <c r="G120" s="23">
        <f t="shared" si="90"/>
        <v>0.56799999999999995</v>
      </c>
      <c r="H120" s="23">
        <f t="shared" si="90"/>
        <v>1.34</v>
      </c>
      <c r="I120" s="23">
        <f t="shared" si="90"/>
        <v>0.69</v>
      </c>
      <c r="J120" s="23">
        <f t="shared" si="90"/>
        <v>7.492E-2</v>
      </c>
      <c r="K120" s="23">
        <f t="shared" si="90"/>
        <v>0.87438000000000005</v>
      </c>
      <c r="L120" s="23">
        <f t="shared" si="90"/>
        <v>0.21088999999999999</v>
      </c>
      <c r="M120" s="23">
        <f t="shared" si="90"/>
        <v>0.60899999999999999</v>
      </c>
      <c r="N120" s="23">
        <f t="shared" si="90"/>
        <v>0.10438</v>
      </c>
      <c r="O120" s="23">
        <f t="shared" si="90"/>
        <v>0.32031999999999999</v>
      </c>
      <c r="P120" s="23">
        <f t="shared" si="90"/>
        <v>0.37368000000000001</v>
      </c>
      <c r="Q120" s="23">
        <f t="shared" si="90"/>
        <v>0.38</v>
      </c>
      <c r="R120" s="23">
        <f t="shared" si="90"/>
        <v>0</v>
      </c>
      <c r="S120" s="23">
        <f>S119/1000</f>
        <v>0</v>
      </c>
      <c r="T120" s="23">
        <f>T119/1000</f>
        <v>0</v>
      </c>
      <c r="U120" s="23">
        <f>U119/1000</f>
        <v>0.81200000000000006</v>
      </c>
      <c r="V120" s="23">
        <f>V119/1000</f>
        <v>0.35255999999999998</v>
      </c>
      <c r="W120" s="23">
        <f>W119/1000</f>
        <v>8.3000000000000004E-2</v>
      </c>
      <c r="X120" s="23">
        <f t="shared" si="90"/>
        <v>9.1999999999999998E-3</v>
      </c>
      <c r="Y120" s="23">
        <f t="shared" si="90"/>
        <v>0</v>
      </c>
      <c r="Z120" s="23">
        <f t="shared" si="90"/>
        <v>0.46899999999999997</v>
      </c>
      <c r="AA120" s="23">
        <f t="shared" si="90"/>
        <v>0.36299999999999999</v>
      </c>
      <c r="AB120" s="23">
        <f t="shared" si="90"/>
        <v>0.40899999999999997</v>
      </c>
      <c r="AC120" s="23">
        <f t="shared" si="90"/>
        <v>0.249</v>
      </c>
      <c r="AD120" s="23">
        <f t="shared" si="90"/>
        <v>0.11899999999999999</v>
      </c>
      <c r="AE120" s="23">
        <f t="shared" si="90"/>
        <v>0.438</v>
      </c>
      <c r="AF120" s="23">
        <f t="shared" si="90"/>
        <v>0.159</v>
      </c>
      <c r="AG120" s="23">
        <f t="shared" si="90"/>
        <v>0.21818000000000001</v>
      </c>
      <c r="AH120" s="23">
        <f t="shared" si="90"/>
        <v>7.7290000000000011E-2</v>
      </c>
      <c r="AI120" s="23">
        <f t="shared" si="90"/>
        <v>5.6500000000000002E-2</v>
      </c>
      <c r="AJ120" s="23">
        <f t="shared" si="90"/>
        <v>4.2500000000000003E-2</v>
      </c>
      <c r="AK120" s="23">
        <f t="shared" si="90"/>
        <v>0.24</v>
      </c>
      <c r="AL120" s="23">
        <f t="shared" si="90"/>
        <v>0.29499999999999998</v>
      </c>
      <c r="AM120" s="23">
        <f t="shared" si="90"/>
        <v>0.33750000000000002</v>
      </c>
      <c r="AN120" s="23">
        <f t="shared" si="90"/>
        <v>0.29866999999999999</v>
      </c>
      <c r="AO120" s="23">
        <f t="shared" si="90"/>
        <v>0</v>
      </c>
      <c r="AP120" s="23">
        <f t="shared" si="90"/>
        <v>0.20574999999999999</v>
      </c>
      <c r="AQ120" s="23">
        <f t="shared" si="90"/>
        <v>6.8750000000000006E-2</v>
      </c>
      <c r="AR120" s="23">
        <f t="shared" si="90"/>
        <v>6.2E-2</v>
      </c>
      <c r="AS120" s="23">
        <f t="shared" si="90"/>
        <v>7.2669999999999998E-2</v>
      </c>
      <c r="AT120" s="23">
        <f t="shared" si="90"/>
        <v>6.2289999999999998E-2</v>
      </c>
      <c r="AU120" s="23">
        <f t="shared" si="90"/>
        <v>7.0709999999999995E-2</v>
      </c>
      <c r="AV120" s="23">
        <f t="shared" si="90"/>
        <v>4.8750000000000002E-2</v>
      </c>
      <c r="AW120" s="23">
        <f t="shared" si="90"/>
        <v>7.2859999999999994E-2</v>
      </c>
      <c r="AX120" s="23">
        <f t="shared" si="90"/>
        <v>6.4670000000000005E-2</v>
      </c>
      <c r="AY120" s="23">
        <f t="shared" si="90"/>
        <v>5.6670000000000005E-2</v>
      </c>
      <c r="AZ120" s="23">
        <f t="shared" si="90"/>
        <v>0.13066999999999998</v>
      </c>
      <c r="BA120" s="23">
        <f t="shared" si="90"/>
        <v>0.30399999999999999</v>
      </c>
      <c r="BB120" s="23">
        <f t="shared" si="90"/>
        <v>0.432</v>
      </c>
      <c r="BC120" s="23">
        <f t="shared" si="90"/>
        <v>0.53200000000000003</v>
      </c>
      <c r="BD120" s="23">
        <f t="shared" si="90"/>
        <v>0.249</v>
      </c>
      <c r="BE120" s="23">
        <f t="shared" si="90"/>
        <v>0.39900000000000002</v>
      </c>
      <c r="BF120" s="23">
        <f t="shared" si="90"/>
        <v>0</v>
      </c>
      <c r="BG120" s="23">
        <f t="shared" si="90"/>
        <v>3.1E-2</v>
      </c>
      <c r="BH120" s="23">
        <f t="shared" si="90"/>
        <v>4.2999999999999997E-2</v>
      </c>
      <c r="BI120" s="23">
        <f t="shared" si="90"/>
        <v>3.6999999999999998E-2</v>
      </c>
      <c r="BJ120" s="23">
        <f t="shared" si="90"/>
        <v>2.5000000000000001E-2</v>
      </c>
      <c r="BK120" s="23">
        <f t="shared" si="90"/>
        <v>5.8999999999999997E-2</v>
      </c>
      <c r="BL120" s="23">
        <f t="shared" si="90"/>
        <v>0.29899999999999999</v>
      </c>
      <c r="BM120" s="23">
        <f t="shared" si="90"/>
        <v>0.13222</v>
      </c>
      <c r="BN120" s="23">
        <f t="shared" si="90"/>
        <v>2.0799999999999999E-2</v>
      </c>
      <c r="BO120" s="23">
        <f t="shared" ref="BO120" si="91">BO119/1000</f>
        <v>0</v>
      </c>
    </row>
    <row r="121" spans="1:69" ht="17.399999999999999">
      <c r="A121" s="31"/>
      <c r="B121" s="32" t="s">
        <v>29</v>
      </c>
      <c r="C121" s="110"/>
      <c r="D121" s="33">
        <f t="shared" ref="D121:BN121" si="92">D116*D119</f>
        <v>51.922080000000008</v>
      </c>
      <c r="E121" s="33">
        <f t="shared" si="92"/>
        <v>0</v>
      </c>
      <c r="F121" s="33">
        <f t="shared" si="92"/>
        <v>34.272000000000006</v>
      </c>
      <c r="G121" s="33">
        <f t="shared" si="92"/>
        <v>7.7248000000000001</v>
      </c>
      <c r="H121" s="33">
        <f t="shared" si="92"/>
        <v>0</v>
      </c>
      <c r="I121" s="33">
        <f t="shared" si="92"/>
        <v>0</v>
      </c>
      <c r="J121" s="33">
        <f t="shared" si="92"/>
        <v>382.09199999999998</v>
      </c>
      <c r="K121" s="33">
        <f t="shared" si="92"/>
        <v>29.728920000000002</v>
      </c>
      <c r="L121" s="33">
        <f t="shared" si="92"/>
        <v>0</v>
      </c>
      <c r="M121" s="33">
        <f t="shared" si="92"/>
        <v>0</v>
      </c>
      <c r="N121" s="33">
        <f t="shared" si="92"/>
        <v>0</v>
      </c>
      <c r="O121" s="33">
        <f t="shared" si="92"/>
        <v>0</v>
      </c>
      <c r="P121" s="33">
        <f t="shared" si="92"/>
        <v>0</v>
      </c>
      <c r="Q121" s="33">
        <f t="shared" si="92"/>
        <v>0</v>
      </c>
      <c r="R121" s="33">
        <f t="shared" si="92"/>
        <v>0</v>
      </c>
      <c r="S121" s="33">
        <f>S116*S119</f>
        <v>0</v>
      </c>
      <c r="T121" s="33">
        <f>T116*T119</f>
        <v>0</v>
      </c>
      <c r="U121" s="33">
        <f>U116*U119</f>
        <v>0</v>
      </c>
      <c r="V121" s="33">
        <f>V116*V119</f>
        <v>0</v>
      </c>
      <c r="W121" s="33">
        <f>W116*W119</f>
        <v>0</v>
      </c>
      <c r="X121" s="33">
        <f t="shared" si="92"/>
        <v>0</v>
      </c>
      <c r="Y121" s="33">
        <f t="shared" si="92"/>
        <v>0</v>
      </c>
      <c r="Z121" s="33">
        <f t="shared" si="92"/>
        <v>0</v>
      </c>
      <c r="AA121" s="33">
        <f t="shared" si="92"/>
        <v>0</v>
      </c>
      <c r="AB121" s="33">
        <f t="shared" si="92"/>
        <v>0</v>
      </c>
      <c r="AC121" s="33">
        <f t="shared" si="92"/>
        <v>0</v>
      </c>
      <c r="AD121" s="33">
        <f t="shared" si="92"/>
        <v>0</v>
      </c>
      <c r="AE121" s="33">
        <f t="shared" si="92"/>
        <v>0</v>
      </c>
      <c r="AF121" s="33">
        <f t="shared" si="92"/>
        <v>0</v>
      </c>
      <c r="AG121" s="33">
        <f t="shared" si="92"/>
        <v>0</v>
      </c>
      <c r="AH121" s="33">
        <f t="shared" si="92"/>
        <v>0</v>
      </c>
      <c r="AI121" s="33">
        <f t="shared" si="92"/>
        <v>30.736000000000001</v>
      </c>
      <c r="AJ121" s="33">
        <f t="shared" si="92"/>
        <v>0</v>
      </c>
      <c r="AK121" s="33">
        <f t="shared" si="92"/>
        <v>0</v>
      </c>
      <c r="AL121" s="33">
        <f t="shared" si="92"/>
        <v>0</v>
      </c>
      <c r="AM121" s="33">
        <f t="shared" si="92"/>
        <v>0</v>
      </c>
      <c r="AN121" s="33">
        <f t="shared" si="92"/>
        <v>0</v>
      </c>
      <c r="AO121" s="33">
        <f t="shared" si="92"/>
        <v>0</v>
      </c>
      <c r="AP121" s="33">
        <f t="shared" si="92"/>
        <v>0</v>
      </c>
      <c r="AQ121" s="33">
        <f t="shared" si="92"/>
        <v>0</v>
      </c>
      <c r="AR121" s="33">
        <f t="shared" si="92"/>
        <v>0</v>
      </c>
      <c r="AS121" s="33">
        <f t="shared" si="92"/>
        <v>0</v>
      </c>
      <c r="AT121" s="33">
        <f t="shared" si="92"/>
        <v>0</v>
      </c>
      <c r="AU121" s="33">
        <f t="shared" si="92"/>
        <v>0</v>
      </c>
      <c r="AV121" s="33">
        <f t="shared" si="92"/>
        <v>0</v>
      </c>
      <c r="AW121" s="33">
        <f t="shared" si="92"/>
        <v>0</v>
      </c>
      <c r="AX121" s="33">
        <f t="shared" si="92"/>
        <v>0</v>
      </c>
      <c r="AY121" s="33">
        <f t="shared" si="92"/>
        <v>0</v>
      </c>
      <c r="AZ121" s="33">
        <f t="shared" si="92"/>
        <v>0</v>
      </c>
      <c r="BA121" s="33">
        <f t="shared" si="92"/>
        <v>0</v>
      </c>
      <c r="BB121" s="33">
        <f t="shared" si="92"/>
        <v>0</v>
      </c>
      <c r="BC121" s="33">
        <f t="shared" si="92"/>
        <v>0</v>
      </c>
      <c r="BD121" s="33">
        <f t="shared" si="92"/>
        <v>0</v>
      </c>
      <c r="BE121" s="33">
        <f t="shared" si="92"/>
        <v>0</v>
      </c>
      <c r="BF121" s="33">
        <f t="shared" si="92"/>
        <v>0</v>
      </c>
      <c r="BG121" s="33">
        <f t="shared" si="92"/>
        <v>0</v>
      </c>
      <c r="BH121" s="33">
        <f t="shared" si="92"/>
        <v>0</v>
      </c>
      <c r="BI121" s="33">
        <f t="shared" si="92"/>
        <v>0</v>
      </c>
      <c r="BJ121" s="33">
        <f t="shared" si="92"/>
        <v>0</v>
      </c>
      <c r="BK121" s="33">
        <f t="shared" si="92"/>
        <v>0</v>
      </c>
      <c r="BL121" s="33">
        <f t="shared" si="92"/>
        <v>0</v>
      </c>
      <c r="BM121" s="33">
        <f t="shared" si="92"/>
        <v>0</v>
      </c>
      <c r="BN121" s="33">
        <f t="shared" si="92"/>
        <v>0</v>
      </c>
      <c r="BO121" s="33">
        <f t="shared" ref="BO121" si="93">BO116*BO119</f>
        <v>0</v>
      </c>
      <c r="BP121" s="34">
        <f>SUM(D121:BN121)</f>
        <v>536.47580000000005</v>
      </c>
      <c r="BQ121" s="35">
        <f>BP121/$C$21</f>
        <v>15.778700000000001</v>
      </c>
    </row>
    <row r="122" spans="1:69" ht="17.399999999999999">
      <c r="A122" s="31"/>
      <c r="B122" s="32" t="s">
        <v>30</v>
      </c>
      <c r="C122" s="110"/>
      <c r="D122" s="33">
        <f t="shared" ref="D122:BN122" si="94">D116*D119</f>
        <v>51.922080000000008</v>
      </c>
      <c r="E122" s="33">
        <f t="shared" si="94"/>
        <v>0</v>
      </c>
      <c r="F122" s="33">
        <f t="shared" si="94"/>
        <v>34.272000000000006</v>
      </c>
      <c r="G122" s="33">
        <f t="shared" si="94"/>
        <v>7.7248000000000001</v>
      </c>
      <c r="H122" s="33">
        <f t="shared" si="94"/>
        <v>0</v>
      </c>
      <c r="I122" s="33">
        <f t="shared" si="94"/>
        <v>0</v>
      </c>
      <c r="J122" s="33">
        <f t="shared" si="94"/>
        <v>382.09199999999998</v>
      </c>
      <c r="K122" s="33">
        <f t="shared" si="94"/>
        <v>29.728920000000002</v>
      </c>
      <c r="L122" s="33">
        <f t="shared" si="94"/>
        <v>0</v>
      </c>
      <c r="M122" s="33">
        <f t="shared" si="94"/>
        <v>0</v>
      </c>
      <c r="N122" s="33">
        <f t="shared" si="94"/>
        <v>0</v>
      </c>
      <c r="O122" s="33">
        <f t="shared" si="94"/>
        <v>0</v>
      </c>
      <c r="P122" s="33">
        <f t="shared" si="94"/>
        <v>0</v>
      </c>
      <c r="Q122" s="33">
        <f t="shared" si="94"/>
        <v>0</v>
      </c>
      <c r="R122" s="33">
        <f t="shared" si="94"/>
        <v>0</v>
      </c>
      <c r="S122" s="33">
        <f>S116*S119</f>
        <v>0</v>
      </c>
      <c r="T122" s="33">
        <f>T116*T119</f>
        <v>0</v>
      </c>
      <c r="U122" s="33">
        <f>U116*U119</f>
        <v>0</v>
      </c>
      <c r="V122" s="33">
        <f>V116*V119</f>
        <v>0</v>
      </c>
      <c r="W122" s="33">
        <f>W116*W119</f>
        <v>0</v>
      </c>
      <c r="X122" s="33">
        <f t="shared" si="94"/>
        <v>0</v>
      </c>
      <c r="Y122" s="33">
        <f t="shared" si="94"/>
        <v>0</v>
      </c>
      <c r="Z122" s="33">
        <f t="shared" si="94"/>
        <v>0</v>
      </c>
      <c r="AA122" s="33">
        <f t="shared" si="94"/>
        <v>0</v>
      </c>
      <c r="AB122" s="33">
        <f t="shared" si="94"/>
        <v>0</v>
      </c>
      <c r="AC122" s="33">
        <f t="shared" si="94"/>
        <v>0</v>
      </c>
      <c r="AD122" s="33">
        <f t="shared" si="94"/>
        <v>0</v>
      </c>
      <c r="AE122" s="33">
        <f t="shared" si="94"/>
        <v>0</v>
      </c>
      <c r="AF122" s="33">
        <f t="shared" si="94"/>
        <v>0</v>
      </c>
      <c r="AG122" s="33">
        <f t="shared" si="94"/>
        <v>0</v>
      </c>
      <c r="AH122" s="33">
        <f t="shared" si="94"/>
        <v>0</v>
      </c>
      <c r="AI122" s="33">
        <f t="shared" si="94"/>
        <v>30.736000000000001</v>
      </c>
      <c r="AJ122" s="33">
        <f t="shared" si="94"/>
        <v>0</v>
      </c>
      <c r="AK122" s="33">
        <f t="shared" si="94"/>
        <v>0</v>
      </c>
      <c r="AL122" s="33">
        <f t="shared" si="94"/>
        <v>0</v>
      </c>
      <c r="AM122" s="33">
        <f t="shared" si="94"/>
        <v>0</v>
      </c>
      <c r="AN122" s="33">
        <f t="shared" si="94"/>
        <v>0</v>
      </c>
      <c r="AO122" s="33">
        <f t="shared" si="94"/>
        <v>0</v>
      </c>
      <c r="AP122" s="33">
        <f t="shared" si="94"/>
        <v>0</v>
      </c>
      <c r="AQ122" s="33">
        <f t="shared" si="94"/>
        <v>0</v>
      </c>
      <c r="AR122" s="33">
        <f t="shared" si="94"/>
        <v>0</v>
      </c>
      <c r="AS122" s="33">
        <f t="shared" si="94"/>
        <v>0</v>
      </c>
      <c r="AT122" s="33">
        <f t="shared" si="94"/>
        <v>0</v>
      </c>
      <c r="AU122" s="33">
        <f t="shared" si="94"/>
        <v>0</v>
      </c>
      <c r="AV122" s="33">
        <f t="shared" si="94"/>
        <v>0</v>
      </c>
      <c r="AW122" s="33">
        <f t="shared" si="94"/>
        <v>0</v>
      </c>
      <c r="AX122" s="33">
        <f t="shared" si="94"/>
        <v>0</v>
      </c>
      <c r="AY122" s="33">
        <f t="shared" si="94"/>
        <v>0</v>
      </c>
      <c r="AZ122" s="33">
        <f t="shared" si="94"/>
        <v>0</v>
      </c>
      <c r="BA122" s="33">
        <f t="shared" si="94"/>
        <v>0</v>
      </c>
      <c r="BB122" s="33">
        <f t="shared" si="94"/>
        <v>0</v>
      </c>
      <c r="BC122" s="33">
        <f t="shared" si="94"/>
        <v>0</v>
      </c>
      <c r="BD122" s="33">
        <f t="shared" si="94"/>
        <v>0</v>
      </c>
      <c r="BE122" s="33">
        <f t="shared" si="94"/>
        <v>0</v>
      </c>
      <c r="BF122" s="33">
        <f t="shared" si="94"/>
        <v>0</v>
      </c>
      <c r="BG122" s="33">
        <f t="shared" si="94"/>
        <v>0</v>
      </c>
      <c r="BH122" s="33">
        <f t="shared" si="94"/>
        <v>0</v>
      </c>
      <c r="BI122" s="33">
        <f t="shared" si="94"/>
        <v>0</v>
      </c>
      <c r="BJ122" s="33">
        <f t="shared" si="94"/>
        <v>0</v>
      </c>
      <c r="BK122" s="33">
        <f t="shared" si="94"/>
        <v>0</v>
      </c>
      <c r="BL122" s="33">
        <f t="shared" si="94"/>
        <v>0</v>
      </c>
      <c r="BM122" s="33">
        <f t="shared" si="94"/>
        <v>0</v>
      </c>
      <c r="BN122" s="33">
        <f t="shared" si="94"/>
        <v>0</v>
      </c>
      <c r="BO122" s="33">
        <f t="shared" ref="BO122" si="95">BO116*BO119</f>
        <v>0</v>
      </c>
      <c r="BP122" s="34">
        <f>SUM(D122:BN122)</f>
        <v>536.47580000000005</v>
      </c>
      <c r="BQ122" s="35">
        <f>BP122/$C$9</f>
        <v>15.778700000000001</v>
      </c>
    </row>
    <row r="125" spans="1:69">
      <c r="BQ125" s="40">
        <f>BQ67</f>
        <v>30.071458400000004</v>
      </c>
    </row>
    <row r="126" spans="1:69">
      <c r="BQ126" s="40">
        <f>BQ88</f>
        <v>64.564531700000003</v>
      </c>
    </row>
    <row r="127" spans="1:69">
      <c r="BQ127" s="40">
        <f>BQ105</f>
        <v>19.04758</v>
      </c>
    </row>
    <row r="128" spans="1:69">
      <c r="BQ128" s="40">
        <f>BQ122</f>
        <v>15.778700000000001</v>
      </c>
    </row>
    <row r="129" spans="69:69">
      <c r="BQ129" s="40">
        <f>SUM(BQ125:BQ128)</f>
        <v>129.46227010000001</v>
      </c>
    </row>
  </sheetData>
  <mergeCells count="361">
    <mergeCell ref="BO7:BO8"/>
    <mergeCell ref="BO54:BO55"/>
    <mergeCell ref="BO71:BO72"/>
    <mergeCell ref="BO91:BO92"/>
    <mergeCell ref="BO108:BO109"/>
    <mergeCell ref="H7:H8"/>
    <mergeCell ref="I7:I8"/>
    <mergeCell ref="J7:J8"/>
    <mergeCell ref="K7:K8"/>
    <mergeCell ref="L7:L8"/>
    <mergeCell ref="M7:M8"/>
    <mergeCell ref="W7:W8"/>
    <mergeCell ref="X7:X8"/>
    <mergeCell ref="Y7:Y8"/>
    <mergeCell ref="AF7:AF8"/>
    <mergeCell ref="AG7:AG8"/>
    <mergeCell ref="AH7:AH8"/>
    <mergeCell ref="AI7:AI8"/>
    <mergeCell ref="AJ7:AJ8"/>
    <mergeCell ref="AK7:AK8"/>
    <mergeCell ref="Z7:Z8"/>
    <mergeCell ref="AA7:AA8"/>
    <mergeCell ref="AB7:AB8"/>
    <mergeCell ref="AC7:AC8"/>
    <mergeCell ref="A7:A8"/>
    <mergeCell ref="C7:C8"/>
    <mergeCell ref="D7:D8"/>
    <mergeCell ref="E7:E8"/>
    <mergeCell ref="F7:F8"/>
    <mergeCell ref="G7:G8"/>
    <mergeCell ref="T7:T8"/>
    <mergeCell ref="U7:U8"/>
    <mergeCell ref="V7:V8"/>
    <mergeCell ref="N7:N8"/>
    <mergeCell ref="O7:O8"/>
    <mergeCell ref="P7:P8"/>
    <mergeCell ref="Q7:Q8"/>
    <mergeCell ref="R7:R8"/>
    <mergeCell ref="S7:S8"/>
    <mergeCell ref="AD7:AD8"/>
    <mergeCell ref="AE7:AE8"/>
    <mergeCell ref="BC7:BC8"/>
    <mergeCell ref="AR7:AR8"/>
    <mergeCell ref="AS7:AS8"/>
    <mergeCell ref="AT7:AT8"/>
    <mergeCell ref="AU7:AU8"/>
    <mergeCell ref="AV7:AV8"/>
    <mergeCell ref="AW7:AW8"/>
    <mergeCell ref="AL7:AL8"/>
    <mergeCell ref="AM7:AM8"/>
    <mergeCell ref="AN7:AN8"/>
    <mergeCell ref="AO7:AO8"/>
    <mergeCell ref="AP7:AP8"/>
    <mergeCell ref="AQ7:AQ8"/>
    <mergeCell ref="BQ7:BQ8"/>
    <mergeCell ref="A9:A13"/>
    <mergeCell ref="C9:C13"/>
    <mergeCell ref="A14:A20"/>
    <mergeCell ref="C14:C20"/>
    <mergeCell ref="A21:A25"/>
    <mergeCell ref="C21:C25"/>
    <mergeCell ref="BJ7:BJ8"/>
    <mergeCell ref="BK7:BK8"/>
    <mergeCell ref="BL7:BL8"/>
    <mergeCell ref="BM7:BM8"/>
    <mergeCell ref="BN7:BN8"/>
    <mergeCell ref="BP7:BP8"/>
    <mergeCell ref="BD7:BD8"/>
    <mergeCell ref="BE7:BE8"/>
    <mergeCell ref="BF7:BF8"/>
    <mergeCell ref="BG7:BG8"/>
    <mergeCell ref="BH7:BH8"/>
    <mergeCell ref="BI7:BI8"/>
    <mergeCell ref="AX7:AX8"/>
    <mergeCell ref="AY7:AY8"/>
    <mergeCell ref="AZ7:AZ8"/>
    <mergeCell ref="BA7:BA8"/>
    <mergeCell ref="BB7:BB8"/>
    <mergeCell ref="E54:E55"/>
    <mergeCell ref="F54:F55"/>
    <mergeCell ref="G54:G55"/>
    <mergeCell ref="H54:H55"/>
    <mergeCell ref="I54:I55"/>
    <mergeCell ref="J54:J55"/>
    <mergeCell ref="A26:A30"/>
    <mergeCell ref="C26:C30"/>
    <mergeCell ref="C47:C48"/>
    <mergeCell ref="A54:A55"/>
    <mergeCell ref="C54:C55"/>
    <mergeCell ref="D54:D55"/>
    <mergeCell ref="Q54:Q55"/>
    <mergeCell ref="R54:R55"/>
    <mergeCell ref="S54:S55"/>
    <mergeCell ref="T54:T55"/>
    <mergeCell ref="U54:U55"/>
    <mergeCell ref="V54:V55"/>
    <mergeCell ref="K54:K55"/>
    <mergeCell ref="L54:L55"/>
    <mergeCell ref="M54:M55"/>
    <mergeCell ref="N54:N55"/>
    <mergeCell ref="O54:O55"/>
    <mergeCell ref="P54:P55"/>
    <mergeCell ref="AC54:AC55"/>
    <mergeCell ref="AD54:AD55"/>
    <mergeCell ref="AE54:AE55"/>
    <mergeCell ref="AF54:AF55"/>
    <mergeCell ref="AG54:AG55"/>
    <mergeCell ref="AH54:AH55"/>
    <mergeCell ref="W54:W55"/>
    <mergeCell ref="X54:X55"/>
    <mergeCell ref="Y54:Y55"/>
    <mergeCell ref="Z54:Z55"/>
    <mergeCell ref="AA54:AA55"/>
    <mergeCell ref="AB54:AB55"/>
    <mergeCell ref="AO54:AO55"/>
    <mergeCell ref="AP54:AP55"/>
    <mergeCell ref="AQ54:AQ55"/>
    <mergeCell ref="AR54:AR55"/>
    <mergeCell ref="AS54:AS55"/>
    <mergeCell ref="AT54:AT55"/>
    <mergeCell ref="AI54:AI55"/>
    <mergeCell ref="AJ54:AJ55"/>
    <mergeCell ref="AK54:AK55"/>
    <mergeCell ref="AL54:AL55"/>
    <mergeCell ref="AM54:AM55"/>
    <mergeCell ref="AN54:AN55"/>
    <mergeCell ref="BM54:BM55"/>
    <mergeCell ref="BN54:BN55"/>
    <mergeCell ref="BP54:BP55"/>
    <mergeCell ref="BQ54:BQ55"/>
    <mergeCell ref="A56:A60"/>
    <mergeCell ref="C56:C60"/>
    <mergeCell ref="BG54:BG55"/>
    <mergeCell ref="BH54:BH55"/>
    <mergeCell ref="BI54:BI55"/>
    <mergeCell ref="BJ54:BJ55"/>
    <mergeCell ref="BK54:BK55"/>
    <mergeCell ref="BL54:BL55"/>
    <mergeCell ref="BA54:BA55"/>
    <mergeCell ref="BB54:BB55"/>
    <mergeCell ref="BC54:BC55"/>
    <mergeCell ref="BD54:BD55"/>
    <mergeCell ref="BE54:BE55"/>
    <mergeCell ref="BF54:BF55"/>
    <mergeCell ref="AU54:AU55"/>
    <mergeCell ref="AV54:AV55"/>
    <mergeCell ref="AW54:AW55"/>
    <mergeCell ref="AX54:AX55"/>
    <mergeCell ref="AY54:AY55"/>
    <mergeCell ref="AZ54:AZ55"/>
    <mergeCell ref="G71:G72"/>
    <mergeCell ref="H71:H72"/>
    <mergeCell ref="I71:I72"/>
    <mergeCell ref="J71:J72"/>
    <mergeCell ref="K71:K72"/>
    <mergeCell ref="L71:L72"/>
    <mergeCell ref="C66:C67"/>
    <mergeCell ref="A71:A72"/>
    <mergeCell ref="C71:C72"/>
    <mergeCell ref="D71:D72"/>
    <mergeCell ref="E71:E72"/>
    <mergeCell ref="F71:F72"/>
    <mergeCell ref="S71:S72"/>
    <mergeCell ref="T71:T72"/>
    <mergeCell ref="U71:U72"/>
    <mergeCell ref="V71:V72"/>
    <mergeCell ref="W71:W72"/>
    <mergeCell ref="X71:X72"/>
    <mergeCell ref="M71:M72"/>
    <mergeCell ref="N71:N72"/>
    <mergeCell ref="O71:O72"/>
    <mergeCell ref="P71:P72"/>
    <mergeCell ref="Q71:Q72"/>
    <mergeCell ref="R71:R72"/>
    <mergeCell ref="AE71:AE72"/>
    <mergeCell ref="AF71:AF72"/>
    <mergeCell ref="AG71:AG72"/>
    <mergeCell ref="AH71:AH72"/>
    <mergeCell ref="AI71:AI72"/>
    <mergeCell ref="AJ71:AJ72"/>
    <mergeCell ref="Y71:Y72"/>
    <mergeCell ref="Z71:Z72"/>
    <mergeCell ref="AA71:AA72"/>
    <mergeCell ref="AB71:AB72"/>
    <mergeCell ref="AC71:AC72"/>
    <mergeCell ref="AD71:AD72"/>
    <mergeCell ref="AQ71:AQ72"/>
    <mergeCell ref="AR71:AR72"/>
    <mergeCell ref="AS71:AS72"/>
    <mergeCell ref="AT71:AT72"/>
    <mergeCell ref="AU71:AU72"/>
    <mergeCell ref="AV71:AV72"/>
    <mergeCell ref="AK71:AK72"/>
    <mergeCell ref="AL71:AL72"/>
    <mergeCell ref="AM71:AM72"/>
    <mergeCell ref="AN71:AN72"/>
    <mergeCell ref="AO71:AO72"/>
    <mergeCell ref="AP71:AP72"/>
    <mergeCell ref="BE71:BE72"/>
    <mergeCell ref="BF71:BF72"/>
    <mergeCell ref="BG71:BG72"/>
    <mergeCell ref="BH71:BH72"/>
    <mergeCell ref="AW71:AW72"/>
    <mergeCell ref="AX71:AX72"/>
    <mergeCell ref="AY71:AY72"/>
    <mergeCell ref="AZ71:AZ72"/>
    <mergeCell ref="BA71:BA72"/>
    <mergeCell ref="BB71:BB72"/>
    <mergeCell ref="G91:G92"/>
    <mergeCell ref="H91:H92"/>
    <mergeCell ref="I91:I92"/>
    <mergeCell ref="J91:J92"/>
    <mergeCell ref="K91:K92"/>
    <mergeCell ref="L91:L92"/>
    <mergeCell ref="BP71:BP72"/>
    <mergeCell ref="BQ71:BQ72"/>
    <mergeCell ref="A73:A79"/>
    <mergeCell ref="C73:C79"/>
    <mergeCell ref="C87:C88"/>
    <mergeCell ref="A91:A92"/>
    <mergeCell ref="C91:C92"/>
    <mergeCell ref="D91:D92"/>
    <mergeCell ref="E91:E92"/>
    <mergeCell ref="F91:F92"/>
    <mergeCell ref="BI71:BI72"/>
    <mergeCell ref="BJ71:BJ72"/>
    <mergeCell ref="BK71:BK72"/>
    <mergeCell ref="BL71:BL72"/>
    <mergeCell ref="BM71:BM72"/>
    <mergeCell ref="BN71:BN72"/>
    <mergeCell ref="BC71:BC72"/>
    <mergeCell ref="BD71:BD72"/>
    <mergeCell ref="S91:S92"/>
    <mergeCell ref="T91:T92"/>
    <mergeCell ref="U91:U92"/>
    <mergeCell ref="V91:V92"/>
    <mergeCell ref="W91:W92"/>
    <mergeCell ref="X91:X92"/>
    <mergeCell ref="M91:M92"/>
    <mergeCell ref="N91:N92"/>
    <mergeCell ref="O91:O92"/>
    <mergeCell ref="P91:P92"/>
    <mergeCell ref="Q91:Q92"/>
    <mergeCell ref="R91:R92"/>
    <mergeCell ref="AE91:AE92"/>
    <mergeCell ref="AF91:AF92"/>
    <mergeCell ref="AG91:AG92"/>
    <mergeCell ref="AH91:AH92"/>
    <mergeCell ref="AI91:AI92"/>
    <mergeCell ref="AJ91:AJ92"/>
    <mergeCell ref="Y91:Y92"/>
    <mergeCell ref="Z91:Z92"/>
    <mergeCell ref="AA91:AA92"/>
    <mergeCell ref="AB91:AB92"/>
    <mergeCell ref="AC91:AC92"/>
    <mergeCell ref="AD91:AD92"/>
    <mergeCell ref="AQ91:AQ92"/>
    <mergeCell ref="AR91:AR92"/>
    <mergeCell ref="AS91:AS92"/>
    <mergeCell ref="AT91:AT92"/>
    <mergeCell ref="AU91:AU92"/>
    <mergeCell ref="AV91:AV92"/>
    <mergeCell ref="AK91:AK92"/>
    <mergeCell ref="AL91:AL92"/>
    <mergeCell ref="AM91:AM92"/>
    <mergeCell ref="AN91:AN92"/>
    <mergeCell ref="AO91:AO92"/>
    <mergeCell ref="AP91:AP92"/>
    <mergeCell ref="BE91:BE92"/>
    <mergeCell ref="BF91:BF92"/>
    <mergeCell ref="BG91:BG92"/>
    <mergeCell ref="BH91:BH92"/>
    <mergeCell ref="AW91:AW92"/>
    <mergeCell ref="AX91:AX92"/>
    <mergeCell ref="AY91:AY92"/>
    <mergeCell ref="AZ91:AZ92"/>
    <mergeCell ref="BA91:BA92"/>
    <mergeCell ref="BB91:BB92"/>
    <mergeCell ref="G108:G109"/>
    <mergeCell ref="H108:H109"/>
    <mergeCell ref="I108:I109"/>
    <mergeCell ref="J108:J109"/>
    <mergeCell ref="K108:K109"/>
    <mergeCell ref="L108:L109"/>
    <mergeCell ref="BP91:BP92"/>
    <mergeCell ref="BQ91:BQ92"/>
    <mergeCell ref="A93:A96"/>
    <mergeCell ref="C93:C96"/>
    <mergeCell ref="C104:C105"/>
    <mergeCell ref="A108:A109"/>
    <mergeCell ref="C108:C109"/>
    <mergeCell ref="D108:D109"/>
    <mergeCell ref="E108:E109"/>
    <mergeCell ref="F108:F109"/>
    <mergeCell ref="BI91:BI92"/>
    <mergeCell ref="BJ91:BJ92"/>
    <mergeCell ref="BK91:BK92"/>
    <mergeCell ref="BL91:BL92"/>
    <mergeCell ref="BM91:BM92"/>
    <mergeCell ref="BN91:BN92"/>
    <mergeCell ref="BC91:BC92"/>
    <mergeCell ref="BD91:BD92"/>
    <mergeCell ref="S108:S109"/>
    <mergeCell ref="T108:T109"/>
    <mergeCell ref="U108:U109"/>
    <mergeCell ref="V108:V109"/>
    <mergeCell ref="W108:W109"/>
    <mergeCell ref="X108:X109"/>
    <mergeCell ref="M108:M109"/>
    <mergeCell ref="N108:N109"/>
    <mergeCell ref="O108:O109"/>
    <mergeCell ref="P108:P109"/>
    <mergeCell ref="Q108:Q109"/>
    <mergeCell ref="R108:R109"/>
    <mergeCell ref="AE108:AE109"/>
    <mergeCell ref="AF108:AF109"/>
    <mergeCell ref="AG108:AG109"/>
    <mergeCell ref="AH108:AH109"/>
    <mergeCell ref="AI108:AI109"/>
    <mergeCell ref="AJ108:AJ109"/>
    <mergeCell ref="Y108:Y109"/>
    <mergeCell ref="Z108:Z109"/>
    <mergeCell ref="AA108:AA109"/>
    <mergeCell ref="AB108:AB109"/>
    <mergeCell ref="AC108:AC109"/>
    <mergeCell ref="AD108:AD109"/>
    <mergeCell ref="AR108:AR109"/>
    <mergeCell ref="AS108:AS109"/>
    <mergeCell ref="AT108:AT109"/>
    <mergeCell ref="AU108:AU109"/>
    <mergeCell ref="AV108:AV109"/>
    <mergeCell ref="AK108:AK109"/>
    <mergeCell ref="AL108:AL109"/>
    <mergeCell ref="AM108:AM109"/>
    <mergeCell ref="AN108:AN109"/>
    <mergeCell ref="AO108:AO109"/>
    <mergeCell ref="AP108:AP109"/>
    <mergeCell ref="BP108:BP109"/>
    <mergeCell ref="BQ108:BQ109"/>
    <mergeCell ref="A110:A114"/>
    <mergeCell ref="C110:C114"/>
    <mergeCell ref="C121:C122"/>
    <mergeCell ref="BI108:BI109"/>
    <mergeCell ref="BJ108:BJ109"/>
    <mergeCell ref="BK108:BK109"/>
    <mergeCell ref="BL108:BL109"/>
    <mergeCell ref="BM108:BM109"/>
    <mergeCell ref="BN108:BN109"/>
    <mergeCell ref="BC108:BC109"/>
    <mergeCell ref="BD108:BD109"/>
    <mergeCell ref="BE108:BE109"/>
    <mergeCell ref="BF108:BF109"/>
    <mergeCell ref="BG108:BG109"/>
    <mergeCell ref="BH108:BH109"/>
    <mergeCell ref="AW108:AW109"/>
    <mergeCell ref="AX108:AX109"/>
    <mergeCell ref="AY108:AY109"/>
    <mergeCell ref="AZ108:AZ109"/>
    <mergeCell ref="BA108:BA109"/>
    <mergeCell ref="BB108:BB109"/>
    <mergeCell ref="AQ108:AQ109"/>
  </mergeCells>
  <pageMargins left="0.70866141732283472" right="0.70866141732283472" top="0.74803149606299213" bottom="0.74803149606299213" header="0.31496062992125984" footer="0.31496062992125984"/>
  <pageSetup paperSize="9" scale="80" fitToWidth="2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V55"/>
  <sheetViews>
    <sheetView workbookViewId="0">
      <selection activeCell="H36" sqref="H36:H43"/>
    </sheetView>
  </sheetViews>
  <sheetFormatPr defaultRowHeight="14.4"/>
  <cols>
    <col min="1" max="1" width="4.33203125" customWidth="1"/>
    <col min="2" max="2" width="29.6640625" customWidth="1"/>
    <col min="3" max="3" width="8.5546875" customWidth="1"/>
    <col min="4" max="4" width="3.6640625" customWidth="1"/>
    <col min="5" max="5" width="29.6640625" customWidth="1"/>
    <col min="6" max="6" width="8.5546875" customWidth="1"/>
    <col min="7" max="7" width="8.88671875" customWidth="1"/>
    <col min="8" max="8" width="3.6640625" customWidth="1"/>
    <col min="9" max="9" width="29.6640625" customWidth="1"/>
    <col min="10" max="10" width="8.6640625" customWidth="1"/>
  </cols>
  <sheetData>
    <row r="1" spans="1:22" ht="59.25" customHeight="1">
      <c r="A1" s="131" t="str">
        <f>D1</f>
        <v>Утверждаю                                                        Заведующий МК ДОУ                                    Ташаринский детский сад "Лесовичок"                 Т.В. Чугуева</v>
      </c>
      <c r="B1" s="131"/>
      <c r="C1" s="131"/>
      <c r="D1" s="132" t="s">
        <v>62</v>
      </c>
      <c r="E1" s="133"/>
      <c r="F1" s="133"/>
      <c r="G1" s="133"/>
      <c r="H1" s="134" t="str">
        <f>D1</f>
        <v>Утверждаю                                                        Заведующий МК ДОУ                                    Ташаринский детский сад "Лесовичок"                 Т.В. Чугуева</v>
      </c>
      <c r="I1" s="131"/>
      <c r="J1" s="131"/>
      <c r="K1" s="53"/>
      <c r="L1" s="143"/>
      <c r="M1" s="143"/>
      <c r="N1" s="143"/>
      <c r="O1" s="143"/>
      <c r="P1" s="99"/>
      <c r="Q1" s="99"/>
      <c r="R1" s="99"/>
      <c r="S1" s="99"/>
      <c r="T1" s="136"/>
      <c r="U1" s="136"/>
      <c r="V1" s="26"/>
    </row>
    <row r="2" spans="1:22" ht="21.9" customHeight="1">
      <c r="A2" s="128" t="s">
        <v>39</v>
      </c>
      <c r="B2" s="128"/>
      <c r="C2" s="129"/>
      <c r="D2" s="130" t="s">
        <v>40</v>
      </c>
      <c r="E2" s="128"/>
      <c r="F2" s="128"/>
      <c r="G2" s="129"/>
      <c r="H2" s="128" t="s">
        <v>41</v>
      </c>
      <c r="I2" s="128"/>
      <c r="J2" s="129"/>
      <c r="K2" s="53"/>
      <c r="L2" s="137" t="s">
        <v>8</v>
      </c>
      <c r="M2" s="138"/>
      <c r="N2" s="137" t="s">
        <v>11</v>
      </c>
      <c r="O2" s="138"/>
      <c r="P2" s="139" t="s">
        <v>18</v>
      </c>
      <c r="Q2" s="140"/>
      <c r="R2" s="139" t="s">
        <v>21</v>
      </c>
      <c r="S2" s="140"/>
      <c r="T2" s="141" t="s">
        <v>42</v>
      </c>
      <c r="U2" s="142"/>
      <c r="V2" s="26"/>
    </row>
    <row r="3" spans="1:22" ht="30.75" customHeight="1">
      <c r="A3" s="54"/>
      <c r="B3" s="67">
        <f t="shared" ref="B3:B15" si="0">E3</f>
        <v>45524</v>
      </c>
      <c r="C3" s="55" t="s">
        <v>43</v>
      </c>
      <c r="D3" s="54"/>
      <c r="E3" s="67">
        <f>'08.01.2021 3-7 лет (день 10)'!K6</f>
        <v>45524</v>
      </c>
      <c r="F3" s="55" t="s">
        <v>43</v>
      </c>
      <c r="G3" s="55" t="s">
        <v>44</v>
      </c>
      <c r="H3" s="54"/>
      <c r="I3" s="67">
        <f>E3</f>
        <v>45524</v>
      </c>
      <c r="J3" s="55" t="s">
        <v>44</v>
      </c>
      <c r="K3" s="26"/>
      <c r="L3" s="56">
        <f>F4</f>
        <v>22.825870000000002</v>
      </c>
      <c r="M3" s="56">
        <f>G4</f>
        <v>30.071458400000004</v>
      </c>
      <c r="N3" s="56">
        <f>F9</f>
        <v>52.709180000000018</v>
      </c>
      <c r="O3" s="56">
        <f>G9</f>
        <v>64.564531700000003</v>
      </c>
      <c r="P3" s="56">
        <f>F17</f>
        <v>13.308600000000002</v>
      </c>
      <c r="Q3" s="56">
        <f>G17</f>
        <v>19.04758</v>
      </c>
      <c r="R3" s="6">
        <f>F22</f>
        <v>11.327986000000001</v>
      </c>
      <c r="S3" s="6">
        <f>G22</f>
        <v>15.778700000000001</v>
      </c>
      <c r="T3" s="57">
        <f>L3+N3+P3+R3</f>
        <v>100.17163600000001</v>
      </c>
      <c r="U3" s="57">
        <f>M3+O3+Q3+S3</f>
        <v>129.46227010000001</v>
      </c>
    </row>
    <row r="4" spans="1:22" ht="15" customHeight="1">
      <c r="A4" s="83" t="s">
        <v>8</v>
      </c>
      <c r="B4" s="6" t="str">
        <f t="shared" si="0"/>
        <v>Каша рисовая молочная</v>
      </c>
      <c r="C4" s="115">
        <f>F4</f>
        <v>22.825870000000002</v>
      </c>
      <c r="D4" s="83" t="s">
        <v>8</v>
      </c>
      <c r="E4" s="6" t="str">
        <f>'08.01.2021 3-7 лет (день 10)'!B9</f>
        <v>Каша рисовая молочная</v>
      </c>
      <c r="F4" s="115">
        <f>'08.01.2021 1,5-2 года (день 10)'!BQ66</f>
        <v>22.825870000000002</v>
      </c>
      <c r="G4" s="115">
        <f>'08.01.2021 3-7 лет (день 10)'!BQ67</f>
        <v>30.071458400000004</v>
      </c>
      <c r="H4" s="83" t="s">
        <v>8</v>
      </c>
      <c r="I4" s="6" t="str">
        <f>E4</f>
        <v>Каша рисовая молочная</v>
      </c>
      <c r="J4" s="115">
        <f>G4</f>
        <v>30.071458400000004</v>
      </c>
    </row>
    <row r="5" spans="1:22" ht="15" customHeight="1">
      <c r="A5" s="83"/>
      <c r="B5" s="6" t="str">
        <f t="shared" si="0"/>
        <v xml:space="preserve">Бутерброд с маслом </v>
      </c>
      <c r="C5" s="116"/>
      <c r="D5" s="83"/>
      <c r="E5" s="6" t="str">
        <f>'08.01.2021 3-7 лет (день 10)'!B10</f>
        <v xml:space="preserve">Бутерброд с маслом </v>
      </c>
      <c r="F5" s="116"/>
      <c r="G5" s="116"/>
      <c r="H5" s="83"/>
      <c r="I5" s="6" t="str">
        <f>E5</f>
        <v xml:space="preserve">Бутерброд с маслом </v>
      </c>
      <c r="J5" s="116"/>
    </row>
    <row r="6" spans="1:22" ht="15" customHeight="1">
      <c r="A6" s="83"/>
      <c r="B6" s="6" t="str">
        <f t="shared" si="0"/>
        <v>Кофейный напиток с молоком</v>
      </c>
      <c r="C6" s="116"/>
      <c r="D6" s="83"/>
      <c r="E6" s="6" t="str">
        <f>'08.01.2021 3-7 лет (день 10)'!B11</f>
        <v>Кофейный напиток с молоком</v>
      </c>
      <c r="F6" s="116"/>
      <c r="G6" s="116"/>
      <c r="H6" s="83"/>
      <c r="I6" s="6" t="str">
        <f>E6</f>
        <v>Кофейный напиток с молоком</v>
      </c>
      <c r="J6" s="116"/>
    </row>
    <row r="7" spans="1:22" ht="15" customHeight="1">
      <c r="A7" s="83"/>
      <c r="B7" s="6">
        <f t="shared" si="0"/>
        <v>0</v>
      </c>
      <c r="C7" s="116"/>
      <c r="D7" s="83"/>
      <c r="E7" s="6"/>
      <c r="F7" s="116"/>
      <c r="G7" s="116"/>
      <c r="H7" s="83"/>
      <c r="I7" s="6"/>
      <c r="J7" s="116"/>
    </row>
    <row r="8" spans="1:22" ht="15" customHeight="1">
      <c r="A8" s="83"/>
      <c r="B8" s="6">
        <f t="shared" si="0"/>
        <v>0</v>
      </c>
      <c r="C8" s="117"/>
      <c r="D8" s="83"/>
      <c r="E8" s="6"/>
      <c r="F8" s="117"/>
      <c r="G8" s="117"/>
      <c r="H8" s="83"/>
      <c r="I8" s="6"/>
      <c r="J8" s="117"/>
    </row>
    <row r="9" spans="1:22" ht="15" customHeight="1">
      <c r="A9" s="83" t="s">
        <v>11</v>
      </c>
      <c r="B9" s="6" t="str">
        <f t="shared" si="0"/>
        <v>Щи из свежей капусты</v>
      </c>
      <c r="C9" s="121">
        <f>F9</f>
        <v>52.709180000000018</v>
      </c>
      <c r="D9" s="83" t="s">
        <v>11</v>
      </c>
      <c r="E9" s="9" t="str">
        <f>'08.01.2021 3-7 лет (день 10)'!B14</f>
        <v>Щи из свежей капусты</v>
      </c>
      <c r="F9" s="121">
        <f>'08.01.2021 1,5-2 года (день 10)'!BQ84</f>
        <v>52.709180000000018</v>
      </c>
      <c r="G9" s="121">
        <f>'08.01.2021 3-7 лет (день 10)'!BQ88</f>
        <v>64.564531700000003</v>
      </c>
      <c r="H9" s="83" t="s">
        <v>11</v>
      </c>
      <c r="I9" s="6" t="str">
        <f>E9</f>
        <v>Щи из свежей капусты</v>
      </c>
      <c r="J9" s="121">
        <f>G9</f>
        <v>64.564531700000003</v>
      </c>
    </row>
    <row r="10" spans="1:22" ht="15" customHeight="1">
      <c r="A10" s="83"/>
      <c r="B10" s="6" t="str">
        <f t="shared" si="0"/>
        <v>Птица в томатном соусе</v>
      </c>
      <c r="C10" s="122"/>
      <c r="D10" s="83"/>
      <c r="E10" s="9" t="str">
        <f>'08.01.2021 3-7 лет (день 10)'!B15</f>
        <v>Птица в томатном соусе</v>
      </c>
      <c r="F10" s="122"/>
      <c r="G10" s="122"/>
      <c r="H10" s="83"/>
      <c r="I10" s="6" t="str">
        <f t="shared" ref="I10:I16" si="1">E10</f>
        <v>Птица в томатном соусе</v>
      </c>
      <c r="J10" s="122"/>
    </row>
    <row r="11" spans="1:22" ht="15" customHeight="1">
      <c r="A11" s="83"/>
      <c r="B11" s="6" t="str">
        <f t="shared" si="0"/>
        <v>Гречка отварная</v>
      </c>
      <c r="C11" s="122"/>
      <c r="D11" s="83"/>
      <c r="E11" s="9" t="str">
        <f>'08.01.2021 3-7 лет (день 10)'!B16</f>
        <v>Гречка отварная</v>
      </c>
      <c r="F11" s="122"/>
      <c r="G11" s="122"/>
      <c r="H11" s="83"/>
      <c r="I11" s="6" t="str">
        <f t="shared" si="1"/>
        <v>Гречка отварная</v>
      </c>
      <c r="J11" s="122"/>
    </row>
    <row r="12" spans="1:22" ht="15" customHeight="1">
      <c r="A12" s="83"/>
      <c r="B12" s="6" t="str">
        <f t="shared" si="0"/>
        <v>Хлеб пшеничный</v>
      </c>
      <c r="C12" s="122"/>
      <c r="D12" s="83"/>
      <c r="E12" s="9" t="str">
        <f>'08.01.2021 3-7 лет (день 10)'!B17</f>
        <v>Хлеб пшеничный</v>
      </c>
      <c r="F12" s="122"/>
      <c r="G12" s="122"/>
      <c r="H12" s="83"/>
      <c r="I12" s="6" t="str">
        <f t="shared" si="1"/>
        <v>Хлеб пшеничный</v>
      </c>
      <c r="J12" s="122"/>
    </row>
    <row r="13" spans="1:22" ht="15" customHeight="1">
      <c r="A13" s="83"/>
      <c r="B13" s="6" t="str">
        <f t="shared" si="0"/>
        <v>Хлеб ржано-пшеничный</v>
      </c>
      <c r="C13" s="122"/>
      <c r="D13" s="83"/>
      <c r="E13" s="9" t="str">
        <f>'08.01.2021 3-7 лет (день 10)'!B18</f>
        <v>Хлеб ржано-пшеничный</v>
      </c>
      <c r="F13" s="122"/>
      <c r="G13" s="122"/>
      <c r="H13" s="83"/>
      <c r="I13" s="6" t="str">
        <f t="shared" si="1"/>
        <v>Хлеб ржано-пшеничный</v>
      </c>
      <c r="J13" s="122"/>
    </row>
    <row r="14" spans="1:22" ht="15" customHeight="1">
      <c r="A14" s="83"/>
      <c r="B14" s="6" t="str">
        <f t="shared" si="0"/>
        <v>Сок</v>
      </c>
      <c r="C14" s="122"/>
      <c r="D14" s="83"/>
      <c r="E14" s="9" t="str">
        <f>'08.01.2021 3-7 лет (день 10)'!B19</f>
        <v>Сок</v>
      </c>
      <c r="F14" s="122"/>
      <c r="G14" s="122"/>
      <c r="H14" s="83"/>
      <c r="I14" s="6" t="str">
        <f t="shared" si="1"/>
        <v>Сок</v>
      </c>
      <c r="J14" s="122"/>
    </row>
    <row r="15" spans="1:22" ht="15" customHeight="1">
      <c r="A15" s="83"/>
      <c r="B15" s="6">
        <f t="shared" si="0"/>
        <v>0</v>
      </c>
      <c r="C15" s="122"/>
      <c r="D15" s="83"/>
      <c r="F15" s="122"/>
      <c r="G15" s="122"/>
      <c r="H15" s="83"/>
      <c r="I15" s="6">
        <f t="shared" si="1"/>
        <v>0</v>
      </c>
      <c r="J15" s="122"/>
      <c r="L15">
        <v>19.126741802727274</v>
      </c>
    </row>
    <row r="16" spans="1:22" ht="15" customHeight="1">
      <c r="A16" s="83"/>
      <c r="B16" s="11"/>
      <c r="C16" s="123"/>
      <c r="D16" s="83"/>
      <c r="E16" s="11"/>
      <c r="F16" s="123"/>
      <c r="G16" s="123"/>
      <c r="H16" s="83"/>
      <c r="I16" s="6">
        <f t="shared" si="1"/>
        <v>0</v>
      </c>
      <c r="J16" s="123"/>
      <c r="L16">
        <v>44.031477792207781</v>
      </c>
    </row>
    <row r="17" spans="1:15" ht="15" customHeight="1">
      <c r="A17" s="83" t="s">
        <v>18</v>
      </c>
      <c r="B17" s="6" t="str">
        <f>E17</f>
        <v>Напиток из шиповника</v>
      </c>
      <c r="C17" s="115">
        <f>F17</f>
        <v>13.308600000000002</v>
      </c>
      <c r="D17" s="83" t="s">
        <v>18</v>
      </c>
      <c r="E17" s="6" t="str">
        <f>'08.01.2021 3-7 лет (день 10)'!B21</f>
        <v>Напиток из шиповника</v>
      </c>
      <c r="F17" s="115">
        <f>'08.01.2021 1,5-2 года (день 10)'!BQ100</f>
        <v>13.308600000000002</v>
      </c>
      <c r="G17" s="115">
        <f>'08.01.2021 3-7 лет (день 10)'!BQ105</f>
        <v>19.04758</v>
      </c>
      <c r="H17" s="83" t="s">
        <v>18</v>
      </c>
      <c r="I17" s="6" t="str">
        <f>E17</f>
        <v>Напиток из шиповника</v>
      </c>
      <c r="J17" s="115">
        <f>G17</f>
        <v>19.04758</v>
      </c>
      <c r="L17">
        <v>16.815419030000001</v>
      </c>
    </row>
    <row r="18" spans="1:15" ht="15" customHeight="1">
      <c r="A18" s="83"/>
      <c r="B18" s="6" t="str">
        <f>E18</f>
        <v>Булочка домашняя</v>
      </c>
      <c r="C18" s="116"/>
      <c r="D18" s="83"/>
      <c r="E18" s="6" t="str">
        <f>'08.01.2021 3-7 лет (день 10)'!B22</f>
        <v>Булочка домашняя</v>
      </c>
      <c r="F18" s="116"/>
      <c r="G18" s="116"/>
      <c r="H18" s="83"/>
      <c r="I18" s="6" t="str">
        <f>E18</f>
        <v>Булочка домашняя</v>
      </c>
      <c r="J18" s="116"/>
      <c r="L18">
        <v>31.082481481818188</v>
      </c>
    </row>
    <row r="19" spans="1:15" ht="15" customHeight="1">
      <c r="A19" s="83"/>
      <c r="B19" s="6"/>
      <c r="C19" s="116"/>
      <c r="D19" s="83"/>
      <c r="E19" s="11"/>
      <c r="F19" s="116"/>
      <c r="G19" s="116"/>
      <c r="H19" s="83"/>
      <c r="I19" s="6"/>
      <c r="J19" s="116"/>
      <c r="L19">
        <v>111.05612010675326</v>
      </c>
    </row>
    <row r="20" spans="1:15" ht="15" customHeight="1">
      <c r="A20" s="83"/>
      <c r="B20" s="6"/>
      <c r="C20" s="116"/>
      <c r="D20" s="83"/>
      <c r="E20" s="11"/>
      <c r="F20" s="116"/>
      <c r="G20" s="116"/>
      <c r="H20" s="83"/>
      <c r="I20" s="6"/>
      <c r="J20" s="116"/>
    </row>
    <row r="21" spans="1:15" ht="15" customHeight="1">
      <c r="A21" s="83"/>
      <c r="B21" s="6"/>
      <c r="C21" s="117"/>
      <c r="D21" s="83"/>
      <c r="E21" s="11"/>
      <c r="F21" s="117"/>
      <c r="G21" s="117"/>
      <c r="H21" s="83"/>
      <c r="I21" s="6"/>
      <c r="J21" s="117"/>
    </row>
    <row r="22" spans="1:15" ht="29.25" customHeight="1">
      <c r="A22" s="83" t="s">
        <v>21</v>
      </c>
      <c r="B22" s="20" t="str">
        <f>E22</f>
        <v>Суп молочный с макарон. изделиями</v>
      </c>
      <c r="C22" s="115">
        <f>F22</f>
        <v>11.327986000000001</v>
      </c>
      <c r="D22" s="83" t="s">
        <v>21</v>
      </c>
      <c r="E22" s="20" t="str">
        <f>'08.01.2021 3-7 лет (день 10)'!B26</f>
        <v>Суп молочный с макарон. изделиями</v>
      </c>
      <c r="F22" s="115">
        <f>'08.01.2021 1,5-2 года (день 10)'!BQ116</f>
        <v>11.327986000000001</v>
      </c>
      <c r="G22" s="115">
        <f>'08.01.2021 3-7 лет (день 10)'!BQ122</f>
        <v>15.778700000000001</v>
      </c>
      <c r="H22" s="83" t="s">
        <v>21</v>
      </c>
      <c r="I22" s="20" t="str">
        <f>E22</f>
        <v>Суп молочный с макарон. изделиями</v>
      </c>
      <c r="J22" s="115">
        <f>G22</f>
        <v>15.778700000000001</v>
      </c>
      <c r="L22">
        <v>14.777958181818184</v>
      </c>
    </row>
    <row r="23" spans="1:15" ht="15" customHeight="1">
      <c r="A23" s="83"/>
      <c r="B23" s="20" t="str">
        <f>E23</f>
        <v>Хлеб пшеничный</v>
      </c>
      <c r="C23" s="116"/>
      <c r="D23" s="83"/>
      <c r="E23" s="20" t="str">
        <f>'08.01.2021 3-7 лет (день 10)'!B27</f>
        <v>Хлеб пшеничный</v>
      </c>
      <c r="F23" s="116"/>
      <c r="G23" s="116"/>
      <c r="H23" s="83"/>
      <c r="I23" s="20" t="str">
        <f>E23</f>
        <v>Хлеб пшеничный</v>
      </c>
      <c r="J23" s="116"/>
      <c r="L23">
        <v>33.252185324675324</v>
      </c>
    </row>
    <row r="24" spans="1:15" ht="15" customHeight="1">
      <c r="A24" s="83"/>
      <c r="B24" s="20" t="str">
        <f>E24</f>
        <v>Чай с сахаром</v>
      </c>
      <c r="C24" s="116"/>
      <c r="D24" s="83"/>
      <c r="E24" s="20" t="str">
        <f>'08.01.2021 3-7 лет (день 10)'!B28</f>
        <v>Чай с сахаром</v>
      </c>
      <c r="F24" s="116"/>
      <c r="G24" s="116"/>
      <c r="H24" s="83"/>
      <c r="I24" s="20" t="str">
        <f>E24</f>
        <v>Чай с сахаром</v>
      </c>
      <c r="J24" s="116"/>
      <c r="L24">
        <v>13.980600000000001</v>
      </c>
    </row>
    <row r="25" spans="1:15" ht="15" customHeight="1">
      <c r="A25" s="83"/>
      <c r="B25" s="11">
        <f>E25</f>
        <v>0</v>
      </c>
      <c r="C25" s="116"/>
      <c r="D25" s="83"/>
      <c r="E25" s="10"/>
      <c r="F25" s="116"/>
      <c r="G25" s="116"/>
      <c r="H25" s="83"/>
      <c r="I25" s="11">
        <f>E25</f>
        <v>0</v>
      </c>
      <c r="J25" s="116"/>
      <c r="L25">
        <v>25.710108181818185</v>
      </c>
    </row>
    <row r="26" spans="1:15" ht="15" customHeight="1">
      <c r="A26" s="83"/>
      <c r="B26" s="6"/>
      <c r="C26" s="117"/>
      <c r="D26" s="83"/>
      <c r="E26" s="6"/>
      <c r="F26" s="117"/>
      <c r="G26" s="117"/>
      <c r="H26" s="83"/>
      <c r="I26" s="6"/>
      <c r="J26" s="117"/>
      <c r="L26">
        <v>87.720851688311697</v>
      </c>
    </row>
    <row r="27" spans="1:15" ht="17.399999999999999">
      <c r="A27" s="113" t="s">
        <v>42</v>
      </c>
      <c r="B27" s="114"/>
      <c r="C27" s="58">
        <f>C4+C9+C17+C22</f>
        <v>100.17163600000001</v>
      </c>
      <c r="D27" s="113" t="s">
        <v>42</v>
      </c>
      <c r="E27" s="114"/>
      <c r="F27" s="58">
        <f>F4+F9+F17+F22</f>
        <v>100.17163600000001</v>
      </c>
      <c r="G27" s="58">
        <f>G4+G9+G17+G22</f>
        <v>129.46227010000001</v>
      </c>
      <c r="H27" s="113" t="s">
        <v>42</v>
      </c>
      <c r="I27" s="114"/>
      <c r="J27" s="58">
        <f>J4+J9+J17+J22</f>
        <v>129.46227010000001</v>
      </c>
    </row>
    <row r="28" spans="1:15" ht="59.25" customHeight="1">
      <c r="A28" s="131" t="str">
        <f>D1</f>
        <v>Утверждаю                                                        Заведующий МК ДОУ                                    Ташаринский детский сад "Лесовичок"                 Т.В. Чугуева</v>
      </c>
      <c r="B28" s="131"/>
      <c r="C28" s="131"/>
      <c r="D28" s="132" t="str">
        <f>D1</f>
        <v>Утверждаю                                                        Заведующий МК ДОУ                                    Ташаринский детский сад "Лесовичок"                 Т.В. Чугуева</v>
      </c>
      <c r="E28" s="133"/>
      <c r="F28" s="133"/>
      <c r="G28" s="133"/>
      <c r="H28" s="134" t="str">
        <f>D1</f>
        <v>Утверждаю                                                        Заведующий МК ДОУ                                    Ташаринский детский сад "Лесовичок"                 Т.В. Чугуева</v>
      </c>
      <c r="I28" s="131"/>
      <c r="J28" s="135"/>
      <c r="K28" s="53"/>
      <c r="L28" s="53"/>
      <c r="M28" s="127"/>
      <c r="N28" s="127"/>
      <c r="O28" s="127"/>
    </row>
    <row r="29" spans="1:15" ht="21.9" customHeight="1">
      <c r="A29" s="128" t="s">
        <v>45</v>
      </c>
      <c r="B29" s="128"/>
      <c r="C29" s="129"/>
      <c r="D29" s="130" t="s">
        <v>46</v>
      </c>
      <c r="E29" s="128"/>
      <c r="F29" s="128"/>
      <c r="G29" s="129"/>
      <c r="H29" s="130" t="s">
        <v>47</v>
      </c>
      <c r="I29" s="128"/>
      <c r="J29" s="129"/>
      <c r="K29" s="53"/>
      <c r="L29" s="53"/>
      <c r="M29" s="59"/>
      <c r="N29" s="59"/>
      <c r="O29" s="59"/>
    </row>
    <row r="30" spans="1:15" ht="30.75" customHeight="1">
      <c r="A30" s="54"/>
      <c r="B30" s="68">
        <f>E3</f>
        <v>45524</v>
      </c>
      <c r="C30" s="55" t="s">
        <v>44</v>
      </c>
      <c r="D30" s="54"/>
      <c r="E30" s="67">
        <f>E3</f>
        <v>45524</v>
      </c>
      <c r="F30" s="55" t="s">
        <v>43</v>
      </c>
      <c r="G30" s="55" t="s">
        <v>44</v>
      </c>
      <c r="H30" s="54"/>
      <c r="I30" s="69">
        <f>E3</f>
        <v>45524</v>
      </c>
      <c r="J30" s="60" t="s">
        <v>44</v>
      </c>
      <c r="K30" s="26"/>
      <c r="L30" s="26"/>
    </row>
    <row r="31" spans="1:15" ht="15" customHeight="1">
      <c r="A31" s="83" t="s">
        <v>8</v>
      </c>
      <c r="B31" s="6" t="str">
        <f>E4</f>
        <v>Каша рисовая молочная</v>
      </c>
      <c r="C31" s="115">
        <f>G4</f>
        <v>30.071458400000004</v>
      </c>
      <c r="D31" s="83" t="s">
        <v>8</v>
      </c>
      <c r="E31" s="6" t="str">
        <f>E4</f>
        <v>Каша рисовая молочная</v>
      </c>
      <c r="F31" s="115">
        <f>F4</f>
        <v>22.825870000000002</v>
      </c>
      <c r="G31" s="118">
        <f>G4</f>
        <v>30.071458400000004</v>
      </c>
      <c r="H31" s="83" t="s">
        <v>8</v>
      </c>
      <c r="I31" s="6" t="str">
        <f>I4</f>
        <v>Каша рисовая молочная</v>
      </c>
      <c r="J31" s="115">
        <f>F31</f>
        <v>22.825870000000002</v>
      </c>
    </row>
    <row r="32" spans="1:15" ht="15" customHeight="1">
      <c r="A32" s="83"/>
      <c r="B32" s="6" t="str">
        <f>E5</f>
        <v xml:space="preserve">Бутерброд с маслом </v>
      </c>
      <c r="C32" s="116"/>
      <c r="D32" s="83"/>
      <c r="E32" s="6" t="str">
        <f>E5</f>
        <v xml:space="preserve">Бутерброд с маслом </v>
      </c>
      <c r="F32" s="116"/>
      <c r="G32" s="119"/>
      <c r="H32" s="83"/>
      <c r="I32" s="6" t="str">
        <f>I5</f>
        <v xml:space="preserve">Бутерброд с маслом </v>
      </c>
      <c r="J32" s="116"/>
    </row>
    <row r="33" spans="1:10" ht="15" customHeight="1">
      <c r="A33" s="83"/>
      <c r="B33" s="6" t="str">
        <f>E6</f>
        <v>Кофейный напиток с молоком</v>
      </c>
      <c r="C33" s="116"/>
      <c r="D33" s="83"/>
      <c r="E33" s="6" t="str">
        <f>E6</f>
        <v>Кофейный напиток с молоком</v>
      </c>
      <c r="F33" s="116"/>
      <c r="G33" s="119"/>
      <c r="H33" s="83"/>
      <c r="I33" s="6" t="str">
        <f>I6</f>
        <v>Кофейный напиток с молоком</v>
      </c>
      <c r="J33" s="116"/>
    </row>
    <row r="34" spans="1:10" ht="15" customHeight="1">
      <c r="A34" s="83"/>
      <c r="B34" s="6"/>
      <c r="C34" s="116"/>
      <c r="D34" s="83"/>
      <c r="E34" s="6"/>
      <c r="F34" s="116"/>
      <c r="G34" s="119"/>
      <c r="H34" s="83"/>
      <c r="I34" s="6"/>
      <c r="J34" s="116"/>
    </row>
    <row r="35" spans="1:10" ht="15" customHeight="1">
      <c r="A35" s="83"/>
      <c r="B35" s="6"/>
      <c r="C35" s="117"/>
      <c r="D35" s="83"/>
      <c r="E35" s="6"/>
      <c r="F35" s="117"/>
      <c r="G35" s="120"/>
      <c r="H35" s="83"/>
      <c r="I35" s="6"/>
      <c r="J35" s="117"/>
    </row>
    <row r="36" spans="1:10" ht="15" customHeight="1">
      <c r="A36" s="83" t="s">
        <v>11</v>
      </c>
      <c r="B36" s="6" t="str">
        <f>E9</f>
        <v>Щи из свежей капусты</v>
      </c>
      <c r="C36" s="121">
        <f>G9</f>
        <v>64.564531700000003</v>
      </c>
      <c r="D36" s="83" t="s">
        <v>11</v>
      </c>
      <c r="E36" s="6" t="str">
        <f>E9</f>
        <v>Щи из свежей капусты</v>
      </c>
      <c r="F36" s="124">
        <f>F9</f>
        <v>52.709180000000018</v>
      </c>
      <c r="G36" s="121">
        <f>G9</f>
        <v>64.564531700000003</v>
      </c>
      <c r="H36" s="83" t="s">
        <v>11</v>
      </c>
      <c r="I36" s="6" t="str">
        <f t="shared" ref="I36:I41" si="2">I9</f>
        <v>Щи из свежей капусты</v>
      </c>
      <c r="J36" s="121">
        <f>F36</f>
        <v>52.709180000000018</v>
      </c>
    </row>
    <row r="37" spans="1:10" ht="15" customHeight="1">
      <c r="A37" s="83"/>
      <c r="B37" s="6" t="str">
        <f t="shared" ref="B37:B42" si="3">E10</f>
        <v>Птица в томатном соусе</v>
      </c>
      <c r="C37" s="122"/>
      <c r="D37" s="83"/>
      <c r="E37" s="6" t="str">
        <f t="shared" ref="E37:E41" si="4">E10</f>
        <v>Птица в томатном соусе</v>
      </c>
      <c r="F37" s="125"/>
      <c r="G37" s="122"/>
      <c r="H37" s="83"/>
      <c r="I37" s="6" t="str">
        <f t="shared" si="2"/>
        <v>Птица в томатном соусе</v>
      </c>
      <c r="J37" s="122"/>
    </row>
    <row r="38" spans="1:10" ht="15" customHeight="1">
      <c r="A38" s="83"/>
      <c r="B38" s="6" t="str">
        <f t="shared" si="3"/>
        <v>Гречка отварная</v>
      </c>
      <c r="C38" s="122"/>
      <c r="D38" s="83"/>
      <c r="E38" s="6" t="str">
        <f t="shared" si="4"/>
        <v>Гречка отварная</v>
      </c>
      <c r="F38" s="125"/>
      <c r="G38" s="122"/>
      <c r="H38" s="83"/>
      <c r="I38" s="6" t="str">
        <f t="shared" si="2"/>
        <v>Гречка отварная</v>
      </c>
      <c r="J38" s="122"/>
    </row>
    <row r="39" spans="1:10" ht="15" customHeight="1">
      <c r="A39" s="83"/>
      <c r="B39" s="6" t="str">
        <f t="shared" si="3"/>
        <v>Хлеб пшеничный</v>
      </c>
      <c r="C39" s="122"/>
      <c r="D39" s="83"/>
      <c r="E39" s="6" t="str">
        <f t="shared" si="4"/>
        <v>Хлеб пшеничный</v>
      </c>
      <c r="F39" s="125"/>
      <c r="G39" s="122"/>
      <c r="H39" s="83"/>
      <c r="I39" s="6" t="str">
        <f t="shared" si="2"/>
        <v>Хлеб пшеничный</v>
      </c>
      <c r="J39" s="122"/>
    </row>
    <row r="40" spans="1:10" ht="15" customHeight="1">
      <c r="A40" s="83"/>
      <c r="B40" s="6" t="str">
        <f t="shared" si="3"/>
        <v>Хлеб ржано-пшеничный</v>
      </c>
      <c r="C40" s="122"/>
      <c r="D40" s="83"/>
      <c r="E40" s="6" t="str">
        <f t="shared" si="4"/>
        <v>Хлеб ржано-пшеничный</v>
      </c>
      <c r="F40" s="125"/>
      <c r="G40" s="122"/>
      <c r="H40" s="83"/>
      <c r="I40" s="6" t="str">
        <f t="shared" si="2"/>
        <v>Хлеб ржано-пшеничный</v>
      </c>
      <c r="J40" s="122"/>
    </row>
    <row r="41" spans="1:10" ht="15" customHeight="1">
      <c r="A41" s="83"/>
      <c r="B41" s="6" t="str">
        <f t="shared" si="3"/>
        <v>Сок</v>
      </c>
      <c r="C41" s="122"/>
      <c r="D41" s="83"/>
      <c r="E41" s="6" t="str">
        <f t="shared" si="4"/>
        <v>Сок</v>
      </c>
      <c r="F41" s="125"/>
      <c r="G41" s="122"/>
      <c r="H41" s="83"/>
      <c r="I41" s="6" t="str">
        <f t="shared" si="2"/>
        <v>Сок</v>
      </c>
      <c r="J41" s="122"/>
    </row>
    <row r="42" spans="1:10" ht="15" customHeight="1">
      <c r="A42" s="83"/>
      <c r="B42" s="6">
        <f t="shared" si="3"/>
        <v>0</v>
      </c>
      <c r="C42" s="122"/>
      <c r="D42" s="83"/>
      <c r="E42" s="6"/>
      <c r="F42" s="125"/>
      <c r="G42" s="122"/>
      <c r="H42" s="83"/>
      <c r="I42" s="11" t="str">
        <f>E14</f>
        <v>Сок</v>
      </c>
      <c r="J42" s="122"/>
    </row>
    <row r="43" spans="1:10" ht="15" customHeight="1">
      <c r="A43" s="83"/>
      <c r="B43" s="11"/>
      <c r="C43" s="123"/>
      <c r="D43" s="83"/>
      <c r="E43" s="11"/>
      <c r="F43" s="126"/>
      <c r="G43" s="123"/>
      <c r="H43" s="83"/>
      <c r="I43" s="11"/>
      <c r="J43" s="123"/>
    </row>
    <row r="44" spans="1:10" ht="15" customHeight="1">
      <c r="A44" s="83" t="s">
        <v>18</v>
      </c>
      <c r="B44" s="6" t="str">
        <f>E17</f>
        <v>Напиток из шиповника</v>
      </c>
      <c r="C44" s="115">
        <f>G17</f>
        <v>19.04758</v>
      </c>
      <c r="D44" s="83" t="s">
        <v>18</v>
      </c>
      <c r="E44" s="6" t="str">
        <f>E17</f>
        <v>Напиток из шиповника</v>
      </c>
      <c r="F44" s="115">
        <f>F17</f>
        <v>13.308600000000002</v>
      </c>
      <c r="G44" s="118">
        <f>G17</f>
        <v>19.04758</v>
      </c>
      <c r="H44" s="83" t="s">
        <v>18</v>
      </c>
      <c r="I44" s="6" t="str">
        <f>I17</f>
        <v>Напиток из шиповника</v>
      </c>
      <c r="J44" s="115">
        <f>F44</f>
        <v>13.308600000000002</v>
      </c>
    </row>
    <row r="45" spans="1:10" ht="15" customHeight="1">
      <c r="A45" s="83"/>
      <c r="B45" s="6" t="str">
        <f>E18</f>
        <v>Булочка домашняя</v>
      </c>
      <c r="C45" s="116"/>
      <c r="D45" s="83"/>
      <c r="E45" s="6" t="str">
        <f>E18</f>
        <v>Булочка домашняя</v>
      </c>
      <c r="F45" s="116"/>
      <c r="G45" s="119"/>
      <c r="H45" s="83"/>
      <c r="I45" s="6" t="str">
        <f>I18</f>
        <v>Булочка домашняя</v>
      </c>
      <c r="J45" s="116"/>
    </row>
    <row r="46" spans="1:10" ht="15" customHeight="1">
      <c r="A46" s="83"/>
      <c r="B46" s="6"/>
      <c r="C46" s="116"/>
      <c r="D46" s="83"/>
      <c r="E46" s="6"/>
      <c r="F46" s="116"/>
      <c r="G46" s="119"/>
      <c r="H46" s="83"/>
      <c r="I46" s="6"/>
      <c r="J46" s="116"/>
    </row>
    <row r="47" spans="1:10" ht="15" customHeight="1">
      <c r="A47" s="83"/>
      <c r="B47" s="6"/>
      <c r="C47" s="116"/>
      <c r="D47" s="83"/>
      <c r="E47" s="6"/>
      <c r="F47" s="116"/>
      <c r="G47" s="119"/>
      <c r="H47" s="83"/>
      <c r="I47" s="6"/>
      <c r="J47" s="116"/>
    </row>
    <row r="48" spans="1:10" ht="15" customHeight="1">
      <c r="A48" s="83"/>
      <c r="B48" s="6"/>
      <c r="C48" s="117"/>
      <c r="D48" s="83"/>
      <c r="E48" s="6"/>
      <c r="F48" s="117"/>
      <c r="G48" s="120"/>
      <c r="H48" s="83"/>
      <c r="I48" s="6"/>
      <c r="J48" s="117"/>
    </row>
    <row r="49" spans="1:10" ht="29.25" customHeight="1">
      <c r="A49" s="83" t="s">
        <v>21</v>
      </c>
      <c r="B49" s="20" t="str">
        <f>E22</f>
        <v>Суп молочный с макарон. изделиями</v>
      </c>
      <c r="C49" s="115">
        <f>G22</f>
        <v>15.778700000000001</v>
      </c>
      <c r="D49" s="83" t="s">
        <v>21</v>
      </c>
      <c r="E49" s="20" t="str">
        <f>E22</f>
        <v>Суп молочный с макарон. изделиями</v>
      </c>
      <c r="F49" s="115">
        <f>F22</f>
        <v>11.327986000000001</v>
      </c>
      <c r="G49" s="118">
        <f>G22</f>
        <v>15.778700000000001</v>
      </c>
      <c r="H49" s="83" t="s">
        <v>21</v>
      </c>
      <c r="I49" s="20" t="str">
        <f>I22</f>
        <v>Суп молочный с макарон. изделиями</v>
      </c>
      <c r="J49" s="115">
        <f>F49</f>
        <v>11.327986000000001</v>
      </c>
    </row>
    <row r="50" spans="1:10" ht="15" customHeight="1">
      <c r="A50" s="83"/>
      <c r="B50" s="20" t="str">
        <f>E23</f>
        <v>Хлеб пшеничный</v>
      </c>
      <c r="C50" s="116"/>
      <c r="D50" s="83"/>
      <c r="E50" s="20" t="str">
        <f>E23</f>
        <v>Хлеб пшеничный</v>
      </c>
      <c r="F50" s="116"/>
      <c r="G50" s="119"/>
      <c r="H50" s="83"/>
      <c r="I50" s="20" t="str">
        <f>I23</f>
        <v>Хлеб пшеничный</v>
      </c>
      <c r="J50" s="116"/>
    </row>
    <row r="51" spans="1:10" ht="15" customHeight="1">
      <c r="A51" s="83"/>
      <c r="B51" s="20" t="str">
        <f>E24</f>
        <v>Чай с сахаром</v>
      </c>
      <c r="C51" s="116"/>
      <c r="D51" s="83"/>
      <c r="E51" s="20" t="str">
        <f>E24</f>
        <v>Чай с сахаром</v>
      </c>
      <c r="F51" s="116"/>
      <c r="G51" s="119"/>
      <c r="H51" s="83"/>
      <c r="I51" s="20" t="str">
        <f>I24</f>
        <v>Чай с сахаром</v>
      </c>
      <c r="J51" s="116"/>
    </row>
    <row r="52" spans="1:10" ht="15" customHeight="1">
      <c r="A52" s="83"/>
      <c r="B52" s="11">
        <f>E52</f>
        <v>0</v>
      </c>
      <c r="C52" s="116"/>
      <c r="D52" s="83"/>
      <c r="E52" s="11">
        <f>E25</f>
        <v>0</v>
      </c>
      <c r="F52" s="116"/>
      <c r="G52" s="119"/>
      <c r="H52" s="83"/>
      <c r="I52" s="11">
        <f>E25</f>
        <v>0</v>
      </c>
      <c r="J52" s="116"/>
    </row>
    <row r="53" spans="1:10" ht="15" customHeight="1">
      <c r="A53" s="83"/>
      <c r="B53" s="6"/>
      <c r="C53" s="117"/>
      <c r="D53" s="83"/>
      <c r="E53" s="6"/>
      <c r="F53" s="117"/>
      <c r="G53" s="120"/>
      <c r="H53" s="83"/>
      <c r="I53" s="6"/>
      <c r="J53" s="117"/>
    </row>
    <row r="54" spans="1:10" ht="17.399999999999999">
      <c r="A54" s="113" t="s">
        <v>42</v>
      </c>
      <c r="B54" s="114"/>
      <c r="C54" s="61">
        <f>C31+C36+C44+C49</f>
        <v>129.46227010000001</v>
      </c>
      <c r="D54" s="44"/>
      <c r="E54" s="62" t="s">
        <v>42</v>
      </c>
      <c r="F54" s="63">
        <f>F31+F36+F44+F49</f>
        <v>100.17163600000001</v>
      </c>
      <c r="G54" s="63">
        <f>G31+G36+G44+G49</f>
        <v>129.46227010000001</v>
      </c>
      <c r="H54" s="113" t="s">
        <v>42</v>
      </c>
      <c r="I54" s="114"/>
      <c r="J54" s="58">
        <f>J31+J36+J44+J49</f>
        <v>100.17163600000001</v>
      </c>
    </row>
    <row r="55" spans="1:10" ht="15" customHeight="1"/>
  </sheetData>
  <mergeCells count="84">
    <mergeCell ref="R1:S1"/>
    <mergeCell ref="T1:U1"/>
    <mergeCell ref="A2:C2"/>
    <mergeCell ref="D2:G2"/>
    <mergeCell ref="H2:J2"/>
    <mergeCell ref="L2:M2"/>
    <mergeCell ref="N2:O2"/>
    <mergeCell ref="P2:Q2"/>
    <mergeCell ref="R2:S2"/>
    <mergeCell ref="T2:U2"/>
    <mergeCell ref="A1:C1"/>
    <mergeCell ref="D1:G1"/>
    <mergeCell ref="H1:J1"/>
    <mergeCell ref="L1:M1"/>
    <mergeCell ref="N1:O1"/>
    <mergeCell ref="P1:Q1"/>
    <mergeCell ref="J4:J8"/>
    <mergeCell ref="A9:A16"/>
    <mergeCell ref="C9:C16"/>
    <mergeCell ref="D9:D16"/>
    <mergeCell ref="F9:F16"/>
    <mergeCell ref="G9:G16"/>
    <mergeCell ref="H9:H16"/>
    <mergeCell ref="J9:J16"/>
    <mergeCell ref="A4:A8"/>
    <mergeCell ref="C4:C8"/>
    <mergeCell ref="D4:D8"/>
    <mergeCell ref="F4:F8"/>
    <mergeCell ref="G4:G8"/>
    <mergeCell ref="H4:H8"/>
    <mergeCell ref="J17:J21"/>
    <mergeCell ref="A22:A26"/>
    <mergeCell ref="C22:C26"/>
    <mergeCell ref="D22:D26"/>
    <mergeCell ref="F22:F26"/>
    <mergeCell ref="G22:G26"/>
    <mergeCell ref="H22:H26"/>
    <mergeCell ref="J22:J26"/>
    <mergeCell ref="A17:A21"/>
    <mergeCell ref="C17:C21"/>
    <mergeCell ref="D17:D21"/>
    <mergeCell ref="F17:F21"/>
    <mergeCell ref="G17:G21"/>
    <mergeCell ref="H17:H21"/>
    <mergeCell ref="M28:O28"/>
    <mergeCell ref="A29:C29"/>
    <mergeCell ref="D29:G29"/>
    <mergeCell ref="H29:J29"/>
    <mergeCell ref="A27:B27"/>
    <mergeCell ref="D27:E27"/>
    <mergeCell ref="H27:I27"/>
    <mergeCell ref="A28:C28"/>
    <mergeCell ref="D28:G28"/>
    <mergeCell ref="H28:J28"/>
    <mergeCell ref="H31:H35"/>
    <mergeCell ref="J31:J35"/>
    <mergeCell ref="A36:A43"/>
    <mergeCell ref="C36:C43"/>
    <mergeCell ref="D36:D43"/>
    <mergeCell ref="F36:F43"/>
    <mergeCell ref="G36:G43"/>
    <mergeCell ref="H36:H43"/>
    <mergeCell ref="J36:J43"/>
    <mergeCell ref="A31:A35"/>
    <mergeCell ref="C31:C35"/>
    <mergeCell ref="D31:D35"/>
    <mergeCell ref="F31:F35"/>
    <mergeCell ref="G31:G35"/>
    <mergeCell ref="A54:B54"/>
    <mergeCell ref="H54:I54"/>
    <mergeCell ref="J44:J48"/>
    <mergeCell ref="A49:A53"/>
    <mergeCell ref="C49:C53"/>
    <mergeCell ref="D49:D53"/>
    <mergeCell ref="F49:F53"/>
    <mergeCell ref="G49:G53"/>
    <mergeCell ref="H49:H53"/>
    <mergeCell ref="J49:J53"/>
    <mergeCell ref="A44:A48"/>
    <mergeCell ref="C44:C48"/>
    <mergeCell ref="D44:D48"/>
    <mergeCell ref="F44:F48"/>
    <mergeCell ref="G44:G48"/>
    <mergeCell ref="H44:H48"/>
  </mergeCells>
  <pageMargins left="3.937007874015748E-2" right="3.937007874015748E-2" top="0.74803149606299213" bottom="0.74803149606299213" header="0.31496062992125984" footer="0.31496062992125984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G22"/>
  <sheetViews>
    <sheetView topLeftCell="A4" workbookViewId="0">
      <selection activeCell="J6" sqref="J6"/>
    </sheetView>
  </sheetViews>
  <sheetFormatPr defaultRowHeight="14.4"/>
  <cols>
    <col min="1" max="2" width="15.6640625" customWidth="1"/>
    <col min="3" max="3" width="26.44140625" customWidth="1"/>
    <col min="4" max="4" width="27.44140625" customWidth="1"/>
    <col min="5" max="5" width="18" customWidth="1"/>
    <col min="6" max="7" width="15.6640625" customWidth="1"/>
  </cols>
  <sheetData>
    <row r="1" spans="1:7" ht="34.5" customHeight="1" thickBot="1">
      <c r="A1" s="148">
        <f>'08.01.2021 3-7 лет (день 10)'!K6</f>
        <v>45524</v>
      </c>
      <c r="B1" s="149"/>
      <c r="C1" s="149"/>
      <c r="D1" s="149"/>
      <c r="E1" s="149"/>
      <c r="F1" s="149"/>
      <c r="G1" s="149"/>
    </row>
    <row r="2" spans="1:7" ht="60" customHeight="1">
      <c r="A2" s="150" t="s">
        <v>48</v>
      </c>
      <c r="B2" s="150" t="s">
        <v>49</v>
      </c>
      <c r="C2" s="150" t="s">
        <v>50</v>
      </c>
      <c r="D2" s="150" t="s">
        <v>51</v>
      </c>
      <c r="E2" s="150" t="s">
        <v>52</v>
      </c>
      <c r="F2" s="150" t="s">
        <v>53</v>
      </c>
      <c r="G2" s="152" t="s">
        <v>54</v>
      </c>
    </row>
    <row r="3" spans="1:7">
      <c r="A3" s="151"/>
      <c r="B3" s="151"/>
      <c r="C3" s="151"/>
      <c r="D3" s="151"/>
      <c r="E3" s="151"/>
      <c r="F3" s="151"/>
      <c r="G3" s="153"/>
    </row>
    <row r="4" spans="1:7" ht="33" customHeight="1">
      <c r="A4" s="151"/>
      <c r="B4" s="151"/>
      <c r="C4" s="151"/>
      <c r="D4" s="151"/>
      <c r="E4" s="151"/>
      <c r="F4" s="151"/>
      <c r="G4" s="153"/>
    </row>
    <row r="5" spans="1:7" ht="20.100000000000001" customHeight="1">
      <c r="A5" s="147" t="s">
        <v>55</v>
      </c>
      <c r="B5" s="145">
        <v>0.3611111111111111</v>
      </c>
      <c r="C5" s="6" t="str">
        <f>'08.01.2021 3-7 лет (день 10)'!B9</f>
        <v>Каша рисовая молочная</v>
      </c>
      <c r="D5" s="64" t="s">
        <v>56</v>
      </c>
      <c r="E5" s="64" t="s">
        <v>57</v>
      </c>
      <c r="F5" s="6"/>
      <c r="G5" s="6"/>
    </row>
    <row r="6" spans="1:7" ht="20.25" customHeight="1">
      <c r="A6" s="147"/>
      <c r="B6" s="145"/>
      <c r="C6" s="9" t="str">
        <f>'08.01.2021 3-7 лет (день 10)'!B10</f>
        <v xml:space="preserve">Бутерброд с маслом </v>
      </c>
      <c r="D6" s="64" t="s">
        <v>56</v>
      </c>
      <c r="E6" s="64" t="s">
        <v>57</v>
      </c>
      <c r="F6" s="6"/>
      <c r="G6" s="6"/>
    </row>
    <row r="7" spans="1:7" ht="20.100000000000001" customHeight="1">
      <c r="A7" s="147"/>
      <c r="B7" s="145"/>
      <c r="C7" s="6" t="str">
        <f>'08.01.2021 3-7 лет (день 10)'!B11</f>
        <v>Кофейный напиток с молоком</v>
      </c>
      <c r="D7" s="64" t="s">
        <v>56</v>
      </c>
      <c r="E7" s="64" t="s">
        <v>57</v>
      </c>
      <c r="F7" s="6"/>
      <c r="G7" s="6"/>
    </row>
    <row r="8" spans="1:7" ht="20.100000000000001" customHeight="1">
      <c r="A8" s="144" t="s">
        <v>58</v>
      </c>
      <c r="B8" s="145">
        <v>0.4861111111111111</v>
      </c>
      <c r="C8" s="9" t="str">
        <f>'08.01.2021 3-7 лет (день 10)'!B14</f>
        <v>Щи из свежей капусты</v>
      </c>
      <c r="D8" s="64" t="s">
        <v>56</v>
      </c>
      <c r="E8" s="64" t="s">
        <v>57</v>
      </c>
      <c r="F8" s="6"/>
      <c r="G8" s="6"/>
    </row>
    <row r="9" spans="1:7" ht="20.100000000000001" customHeight="1">
      <c r="A9" s="144"/>
      <c r="B9" s="145"/>
      <c r="C9" s="9" t="str">
        <f>'08.01.2021 3-7 лет (день 10)'!B15</f>
        <v>Птица в томатном соусе</v>
      </c>
      <c r="D9" s="64" t="s">
        <v>56</v>
      </c>
      <c r="E9" s="64" t="s">
        <v>57</v>
      </c>
      <c r="F9" s="6"/>
      <c r="G9" s="6"/>
    </row>
    <row r="10" spans="1:7" ht="20.100000000000001" customHeight="1">
      <c r="A10" s="144"/>
      <c r="B10" s="145"/>
      <c r="C10" s="9" t="str">
        <f>'08.01.2021 3-7 лет (день 10)'!B16</f>
        <v>Гречка отварная</v>
      </c>
      <c r="D10" s="64" t="s">
        <v>56</v>
      </c>
      <c r="E10" s="64" t="s">
        <v>57</v>
      </c>
      <c r="F10" s="6"/>
      <c r="G10" s="6"/>
    </row>
    <row r="11" spans="1:7" ht="20.100000000000001" customHeight="1">
      <c r="A11" s="144"/>
      <c r="B11" s="145"/>
      <c r="C11" s="9" t="str">
        <f>'08.01.2021 3-7 лет (день 10)'!B17</f>
        <v>Хлеб пшеничный</v>
      </c>
      <c r="D11" s="64" t="s">
        <v>56</v>
      </c>
      <c r="E11" s="64" t="s">
        <v>57</v>
      </c>
      <c r="F11" s="6"/>
      <c r="G11" s="6"/>
    </row>
    <row r="12" spans="1:7" ht="20.100000000000001" customHeight="1">
      <c r="A12" s="144"/>
      <c r="B12" s="145"/>
      <c r="C12" s="9" t="str">
        <f>'08.01.2021 3-7 лет (день 10)'!B18</f>
        <v>Хлеб ржано-пшеничный</v>
      </c>
      <c r="D12" s="64" t="s">
        <v>56</v>
      </c>
      <c r="E12" s="64" t="s">
        <v>57</v>
      </c>
      <c r="F12" s="6"/>
      <c r="G12" s="6"/>
    </row>
    <row r="13" spans="1:7" ht="20.100000000000001" customHeight="1">
      <c r="A13" s="144"/>
      <c r="B13" s="145"/>
      <c r="C13" s="9" t="str">
        <f>'08.01.2021 3-7 лет (день 10)'!B19</f>
        <v>Сок</v>
      </c>
      <c r="D13" s="64" t="s">
        <v>56</v>
      </c>
      <c r="E13" s="64" t="s">
        <v>57</v>
      </c>
      <c r="F13" s="6"/>
      <c r="G13" s="6"/>
    </row>
    <row r="14" spans="1:7" ht="20.100000000000001" customHeight="1">
      <c r="A14" s="144"/>
      <c r="B14" s="145"/>
      <c r="C14" s="11"/>
      <c r="D14" s="64"/>
      <c r="E14" s="64"/>
      <c r="F14" s="6"/>
      <c r="G14" s="6"/>
    </row>
    <row r="15" spans="1:7" ht="20.100000000000001" customHeight="1">
      <c r="A15" s="144" t="s">
        <v>59</v>
      </c>
      <c r="B15" s="145">
        <v>0.63888888888888895</v>
      </c>
      <c r="C15" s="6" t="str">
        <f>'08.01.2021 3-7 лет (день 10)'!B21</f>
        <v>Напиток из шиповника</v>
      </c>
      <c r="D15" s="64" t="s">
        <v>56</v>
      </c>
      <c r="E15" s="64" t="s">
        <v>57</v>
      </c>
      <c r="F15" s="6"/>
      <c r="G15" s="6"/>
    </row>
    <row r="16" spans="1:7" ht="20.100000000000001" customHeight="1">
      <c r="A16" s="144"/>
      <c r="B16" s="146"/>
      <c r="C16" s="6" t="str">
        <f>'08.01.2021 3-7 лет (день 10)'!B22</f>
        <v>Булочка домашняя</v>
      </c>
      <c r="D16" s="64" t="s">
        <v>56</v>
      </c>
      <c r="E16" s="64" t="s">
        <v>57</v>
      </c>
      <c r="F16" s="6"/>
      <c r="G16" s="6"/>
    </row>
    <row r="17" spans="1:7" ht="30" customHeight="1">
      <c r="A17" s="144" t="s">
        <v>60</v>
      </c>
      <c r="B17" s="145">
        <v>0.69444444444444453</v>
      </c>
      <c r="C17" s="20" t="str">
        <f>'08.01.2021 3-7 лет (день 10)'!B26</f>
        <v>Суп молочный с макарон. изделиями</v>
      </c>
      <c r="D17" s="64" t="s">
        <v>56</v>
      </c>
      <c r="E17" s="64" t="s">
        <v>57</v>
      </c>
      <c r="F17" s="6"/>
      <c r="G17" s="6"/>
    </row>
    <row r="18" spans="1:7" ht="20.100000000000001" customHeight="1">
      <c r="A18" s="144"/>
      <c r="B18" s="146"/>
      <c r="C18" s="20" t="str">
        <f>'08.01.2021 3-7 лет (день 10)'!B27</f>
        <v>Хлеб пшеничный</v>
      </c>
      <c r="D18" s="64" t="s">
        <v>56</v>
      </c>
      <c r="E18" s="64" t="s">
        <v>57</v>
      </c>
      <c r="F18" s="6"/>
      <c r="G18" s="6"/>
    </row>
    <row r="19" spans="1:7" ht="20.100000000000001" customHeight="1">
      <c r="A19" s="144"/>
      <c r="B19" s="146"/>
      <c r="C19" s="20" t="str">
        <f>'08.01.2021 3-7 лет (день 10)'!B28</f>
        <v>Чай с сахаром</v>
      </c>
      <c r="D19" s="64" t="s">
        <v>56</v>
      </c>
      <c r="E19" s="64" t="s">
        <v>57</v>
      </c>
      <c r="F19" s="6"/>
      <c r="G19" s="6"/>
    </row>
    <row r="20" spans="1:7">
      <c r="A20" s="65"/>
    </row>
    <row r="21" spans="1:7">
      <c r="A21" s="65"/>
    </row>
    <row r="22" spans="1:7">
      <c r="A22" s="65"/>
    </row>
  </sheetData>
  <mergeCells count="16">
    <mergeCell ref="A1:G1"/>
    <mergeCell ref="A2:A4"/>
    <mergeCell ref="B2:B4"/>
    <mergeCell ref="C2:C4"/>
    <mergeCell ref="D2:D4"/>
    <mergeCell ref="E2:E4"/>
    <mergeCell ref="F2:F4"/>
    <mergeCell ref="G2:G4"/>
    <mergeCell ref="A17:A19"/>
    <mergeCell ref="B17:B19"/>
    <mergeCell ref="A5:A7"/>
    <mergeCell ref="B5:B7"/>
    <mergeCell ref="A8:A14"/>
    <mergeCell ref="B8:B14"/>
    <mergeCell ref="A15:A16"/>
    <mergeCell ref="B15:B16"/>
  </mergeCells>
  <pageMargins left="0.23622047244094491" right="0.23622047244094491" top="1.1417322834645669" bottom="0.19685039370078741" header="0.31496062992125984" footer="0.31496062992125984"/>
  <pageSetup paperSize="9" orientation="landscape" horizontalDpi="180" verticalDpi="18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M30"/>
  <sheetViews>
    <sheetView topLeftCell="A4" workbookViewId="0">
      <selection activeCell="O27" sqref="O27"/>
    </sheetView>
  </sheetViews>
  <sheetFormatPr defaultRowHeight="14.4"/>
  <cols>
    <col min="1" max="1" width="12" customWidth="1"/>
    <col min="2" max="2" width="27.33203125" customWidth="1"/>
    <col min="3" max="3" width="7.21875" customWidth="1"/>
    <col min="4" max="4" width="6.5546875" customWidth="1"/>
    <col min="5" max="5" width="7.44140625" customWidth="1"/>
    <col min="6" max="6" width="8.5546875" customWidth="1"/>
    <col min="8" max="8" width="8.44140625" customWidth="1"/>
    <col min="9" max="9" width="6.77734375" customWidth="1"/>
    <col min="10" max="10" width="7.6640625" customWidth="1"/>
    <col min="11" max="11" width="9.109375" customWidth="1"/>
    <col min="12" max="12" width="6" customWidth="1"/>
    <col min="13" max="13" width="13.33203125" customWidth="1"/>
    <col min="14" max="14" width="8.21875" customWidth="1"/>
  </cols>
  <sheetData>
    <row r="1" spans="1:13">
      <c r="J1" s="157" t="s">
        <v>88</v>
      </c>
      <c r="K1" s="157"/>
      <c r="L1" s="157"/>
      <c r="M1" s="157"/>
    </row>
    <row r="2" spans="1:13">
      <c r="J2" s="157" t="s">
        <v>89</v>
      </c>
      <c r="K2" s="157"/>
      <c r="L2" s="157"/>
      <c r="M2" s="157"/>
    </row>
    <row r="3" spans="1:13">
      <c r="J3" s="157" t="s">
        <v>90</v>
      </c>
      <c r="K3" s="157"/>
      <c r="L3" s="157"/>
      <c r="M3" s="157"/>
    </row>
    <row r="4" spans="1:13" ht="21" customHeight="1">
      <c r="A4" s="79"/>
      <c r="B4" s="79"/>
      <c r="C4" s="79"/>
      <c r="D4" s="79"/>
      <c r="E4" s="79"/>
      <c r="J4" s="158" t="s">
        <v>94</v>
      </c>
      <c r="K4" s="158"/>
      <c r="L4" s="158"/>
      <c r="M4" s="158"/>
    </row>
    <row r="5" spans="1:13" ht="24" customHeight="1">
      <c r="B5" s="80"/>
      <c r="C5" s="80"/>
      <c r="D5" s="80"/>
      <c r="E5" s="159" t="s">
        <v>91</v>
      </c>
      <c r="F5" s="159"/>
      <c r="G5" s="159">
        <f>'08.01.2021 3-7 лет (день 10)'!K6</f>
        <v>45524</v>
      </c>
      <c r="H5" s="159"/>
      <c r="I5" s="80"/>
      <c r="J5" s="80"/>
      <c r="K5" s="80"/>
      <c r="L5" s="80"/>
      <c r="M5" s="80"/>
    </row>
    <row r="6" spans="1:13" ht="27.6">
      <c r="A6" s="72" t="s">
        <v>64</v>
      </c>
      <c r="B6" s="72" t="s">
        <v>65</v>
      </c>
      <c r="C6" s="72" t="s">
        <v>66</v>
      </c>
      <c r="D6" s="72" t="s">
        <v>67</v>
      </c>
      <c r="E6" s="72" t="s">
        <v>68</v>
      </c>
      <c r="F6" s="72" t="s">
        <v>69</v>
      </c>
      <c r="G6" s="72" t="s">
        <v>70</v>
      </c>
      <c r="H6" s="72" t="s">
        <v>71</v>
      </c>
      <c r="I6" s="72" t="s">
        <v>72</v>
      </c>
      <c r="J6" s="72" t="s">
        <v>73</v>
      </c>
      <c r="K6" s="72" t="s">
        <v>74</v>
      </c>
      <c r="L6" s="72" t="s">
        <v>75</v>
      </c>
      <c r="M6" s="72" t="s">
        <v>76</v>
      </c>
    </row>
    <row r="7" spans="1:13" ht="20.399999999999999">
      <c r="A7" s="73" t="s">
        <v>77</v>
      </c>
      <c r="B7" s="154" t="s">
        <v>78</v>
      </c>
      <c r="C7" s="155"/>
      <c r="D7" s="155"/>
      <c r="E7" s="155"/>
      <c r="F7" s="155"/>
      <c r="G7" s="155"/>
      <c r="H7" s="155"/>
      <c r="I7" s="155"/>
      <c r="J7" s="155"/>
      <c r="K7" s="155"/>
      <c r="L7" s="155"/>
      <c r="M7" s="156"/>
    </row>
    <row r="8" spans="1:13">
      <c r="A8" s="74" t="s">
        <v>8</v>
      </c>
      <c r="B8" s="75" t="s">
        <v>9</v>
      </c>
      <c r="C8" s="75">
        <v>150</v>
      </c>
      <c r="D8" s="75">
        <v>4.16</v>
      </c>
      <c r="E8" s="75">
        <v>5.6</v>
      </c>
      <c r="F8" s="75">
        <v>19.559999999999999</v>
      </c>
      <c r="G8" s="75">
        <v>144</v>
      </c>
      <c r="H8" s="75">
        <v>135.18</v>
      </c>
      <c r="I8" s="75">
        <v>0.23</v>
      </c>
      <c r="J8" s="75">
        <v>0.05</v>
      </c>
      <c r="K8" s="75">
        <v>0.03</v>
      </c>
      <c r="L8" s="75">
        <v>1.46</v>
      </c>
      <c r="M8" s="75">
        <v>173</v>
      </c>
    </row>
    <row r="9" spans="1:13">
      <c r="A9" s="76"/>
      <c r="B9" s="75" t="s">
        <v>37</v>
      </c>
      <c r="C9" s="77" t="s">
        <v>79</v>
      </c>
      <c r="D9" s="75">
        <v>1.54</v>
      </c>
      <c r="E9" s="75">
        <v>3.46</v>
      </c>
      <c r="F9" s="75">
        <v>9.75</v>
      </c>
      <c r="G9" s="75">
        <v>78</v>
      </c>
      <c r="H9" s="75">
        <v>4.4800000000000004</v>
      </c>
      <c r="I9" s="75">
        <v>0.23</v>
      </c>
      <c r="J9" s="75">
        <v>0.02</v>
      </c>
      <c r="K9" s="75">
        <v>0.02</v>
      </c>
      <c r="L9" s="75">
        <v>0</v>
      </c>
      <c r="M9" s="75">
        <v>1</v>
      </c>
    </row>
    <row r="10" spans="1:13" ht="14.4" customHeight="1">
      <c r="A10" s="76"/>
      <c r="B10" s="75" t="s">
        <v>10</v>
      </c>
      <c r="C10" s="75">
        <v>150</v>
      </c>
      <c r="D10" s="75">
        <v>1.25</v>
      </c>
      <c r="E10" s="75">
        <v>1.25</v>
      </c>
      <c r="F10" s="75">
        <v>10.42</v>
      </c>
      <c r="G10" s="75">
        <v>48.33</v>
      </c>
      <c r="H10" s="75">
        <v>85</v>
      </c>
      <c r="I10" s="75">
        <v>0.02</v>
      </c>
      <c r="J10" s="75">
        <v>0.02</v>
      </c>
      <c r="K10" s="75">
        <v>0</v>
      </c>
      <c r="L10" s="75">
        <v>0.54</v>
      </c>
      <c r="M10" s="75">
        <v>253</v>
      </c>
    </row>
    <row r="11" spans="1:13">
      <c r="A11" s="74"/>
      <c r="B11" s="75"/>
      <c r="C11" s="75"/>
      <c r="D11" s="75"/>
      <c r="E11" s="75"/>
      <c r="F11" s="75"/>
      <c r="G11" s="75"/>
      <c r="H11" s="75"/>
      <c r="I11" s="75"/>
      <c r="J11" s="75"/>
      <c r="K11" s="75"/>
      <c r="L11" s="75"/>
      <c r="M11" s="75"/>
    </row>
    <row r="12" spans="1:13" ht="17.25" customHeight="1">
      <c r="A12" s="74" t="s">
        <v>11</v>
      </c>
      <c r="B12" s="76" t="s">
        <v>12</v>
      </c>
      <c r="C12" s="75">
        <v>200</v>
      </c>
      <c r="D12" s="75">
        <v>2.95</v>
      </c>
      <c r="E12" s="75">
        <v>4.8</v>
      </c>
      <c r="F12" s="75">
        <v>6.87</v>
      </c>
      <c r="G12" s="75">
        <v>94.49</v>
      </c>
      <c r="H12" s="75">
        <v>37.479999999999997</v>
      </c>
      <c r="I12" s="75">
        <v>0.68</v>
      </c>
      <c r="J12" s="75">
        <v>0.05</v>
      </c>
      <c r="K12" s="75">
        <v>0.03</v>
      </c>
      <c r="L12" s="75">
        <v>15.54</v>
      </c>
      <c r="M12" s="75">
        <v>56</v>
      </c>
    </row>
    <row r="13" spans="1:13">
      <c r="A13" s="76"/>
      <c r="B13" s="75" t="s">
        <v>13</v>
      </c>
      <c r="C13" s="75">
        <v>65</v>
      </c>
      <c r="D13" s="75">
        <v>6.89</v>
      </c>
      <c r="E13" s="75">
        <v>8.85</v>
      </c>
      <c r="F13" s="75">
        <v>2.4</v>
      </c>
      <c r="G13" s="75">
        <v>97.43</v>
      </c>
      <c r="H13" s="75">
        <v>9.67</v>
      </c>
      <c r="I13" s="75">
        <v>0.77</v>
      </c>
      <c r="J13" s="75">
        <v>0.04</v>
      </c>
      <c r="K13" s="75">
        <v>0.03</v>
      </c>
      <c r="L13" s="75">
        <v>1.39</v>
      </c>
      <c r="M13" s="75">
        <v>179</v>
      </c>
    </row>
    <row r="14" spans="1:13" ht="15.75" customHeight="1">
      <c r="A14" s="76"/>
      <c r="B14" s="75" t="s">
        <v>80</v>
      </c>
      <c r="C14" s="75">
        <v>100</v>
      </c>
      <c r="D14" s="75">
        <v>3</v>
      </c>
      <c r="E14" s="75">
        <v>4.2699999999999996</v>
      </c>
      <c r="F14" s="75">
        <v>14.6</v>
      </c>
      <c r="G14" s="75">
        <v>175.33</v>
      </c>
      <c r="H14" s="75">
        <v>16.62</v>
      </c>
      <c r="I14" s="75">
        <v>1.6</v>
      </c>
      <c r="J14" s="75">
        <v>0.04</v>
      </c>
      <c r="K14" s="75">
        <v>0.05</v>
      </c>
      <c r="L14" s="75">
        <v>0</v>
      </c>
      <c r="M14" s="75">
        <v>186</v>
      </c>
    </row>
    <row r="15" spans="1:13">
      <c r="A15" s="76"/>
      <c r="B15" s="75" t="s">
        <v>15</v>
      </c>
      <c r="C15" s="75">
        <v>20</v>
      </c>
      <c r="D15" s="75">
        <v>1.57</v>
      </c>
      <c r="E15" s="75">
        <v>0.2</v>
      </c>
      <c r="F15" s="75">
        <v>9.65</v>
      </c>
      <c r="G15" s="75">
        <v>48</v>
      </c>
      <c r="H15" s="75">
        <v>4.5999999999999996</v>
      </c>
      <c r="I15" s="75">
        <v>0.4</v>
      </c>
      <c r="J15" s="75">
        <v>0.03</v>
      </c>
      <c r="K15" s="75">
        <v>5.0000000000000001E-3</v>
      </c>
      <c r="L15" s="75">
        <v>0</v>
      </c>
      <c r="M15" s="75"/>
    </row>
    <row r="16" spans="1:13">
      <c r="A16" s="76"/>
      <c r="B16" s="75" t="s">
        <v>81</v>
      </c>
      <c r="C16" s="75">
        <v>40</v>
      </c>
      <c r="D16" s="75">
        <v>2.64</v>
      </c>
      <c r="E16" s="75">
        <v>0.48</v>
      </c>
      <c r="F16" s="75">
        <v>13.36</v>
      </c>
      <c r="G16" s="75">
        <v>69.599999999999994</v>
      </c>
      <c r="H16" s="75">
        <v>14</v>
      </c>
      <c r="I16" s="75">
        <v>1.56</v>
      </c>
      <c r="J16" s="75">
        <v>7.1999999999999995E-2</v>
      </c>
      <c r="K16" s="75">
        <v>3.2000000000000001E-2</v>
      </c>
      <c r="L16" s="75">
        <v>0</v>
      </c>
      <c r="M16" s="75"/>
    </row>
    <row r="17" spans="1:13">
      <c r="A17" s="76"/>
      <c r="B17" s="75" t="s">
        <v>102</v>
      </c>
      <c r="C17" s="75">
        <v>180</v>
      </c>
      <c r="D17" s="75">
        <v>0.9</v>
      </c>
      <c r="E17" s="75">
        <v>0</v>
      </c>
      <c r="F17" s="75">
        <v>22.86</v>
      </c>
      <c r="G17" s="75">
        <v>95</v>
      </c>
      <c r="H17" s="75">
        <v>36</v>
      </c>
      <c r="I17" s="75">
        <v>0.36</v>
      </c>
      <c r="J17" s="75">
        <v>0.04</v>
      </c>
      <c r="K17" s="75">
        <v>7.0000000000000007E-2</v>
      </c>
      <c r="L17" s="75">
        <v>7.2</v>
      </c>
      <c r="M17" s="75">
        <v>399</v>
      </c>
    </row>
    <row r="18" spans="1:13" ht="13.8" customHeight="1">
      <c r="A18" s="76"/>
      <c r="B18" s="75"/>
      <c r="C18" s="75"/>
      <c r="D18" s="75"/>
      <c r="E18" s="75"/>
      <c r="F18" s="75"/>
      <c r="G18" s="75"/>
      <c r="H18" s="75"/>
      <c r="I18" s="75"/>
      <c r="J18" s="75"/>
      <c r="K18" s="75"/>
      <c r="L18" s="75"/>
      <c r="M18" s="75"/>
    </row>
    <row r="19" spans="1:13" hidden="1">
      <c r="A19" s="76"/>
      <c r="B19" s="75"/>
      <c r="C19" s="75"/>
      <c r="D19" s="75"/>
      <c r="E19" s="75"/>
      <c r="F19" s="75"/>
      <c r="G19" s="75"/>
      <c r="H19" s="75"/>
      <c r="I19" s="75"/>
      <c r="J19" s="75"/>
      <c r="K19" s="75"/>
      <c r="L19" s="75"/>
      <c r="M19" s="75"/>
    </row>
    <row r="20" spans="1:13" hidden="1">
      <c r="A20" s="76"/>
      <c r="B20" s="75"/>
      <c r="C20" s="75"/>
      <c r="D20" s="75"/>
      <c r="E20" s="75"/>
      <c r="F20" s="75"/>
      <c r="G20" s="75"/>
      <c r="H20" s="75"/>
      <c r="I20" s="75"/>
      <c r="J20" s="75"/>
      <c r="K20" s="75"/>
      <c r="L20" s="75"/>
      <c r="M20" s="75"/>
    </row>
    <row r="21" spans="1:13">
      <c r="A21" s="74" t="s">
        <v>18</v>
      </c>
      <c r="B21" s="75" t="s">
        <v>19</v>
      </c>
      <c r="C21" s="75">
        <v>150</v>
      </c>
      <c r="D21" s="75">
        <v>0.18</v>
      </c>
      <c r="E21" s="75">
        <v>0.08</v>
      </c>
      <c r="F21" s="75">
        <v>13.75</v>
      </c>
      <c r="G21" s="75">
        <v>75</v>
      </c>
      <c r="H21" s="75">
        <v>3.38</v>
      </c>
      <c r="I21" s="75">
        <v>0.17</v>
      </c>
      <c r="J21" s="75">
        <v>0.01</v>
      </c>
      <c r="K21" s="75">
        <v>0</v>
      </c>
      <c r="L21" s="75">
        <v>11</v>
      </c>
      <c r="M21" s="75">
        <v>256</v>
      </c>
    </row>
    <row r="22" spans="1:13">
      <c r="A22" s="76"/>
      <c r="B22" s="75" t="s">
        <v>20</v>
      </c>
      <c r="C22" s="75">
        <v>50</v>
      </c>
      <c r="D22" s="75">
        <v>3.61</v>
      </c>
      <c r="E22" s="75">
        <v>6.88</v>
      </c>
      <c r="F22" s="75">
        <v>23.94</v>
      </c>
      <c r="G22" s="75">
        <v>129.58000000000001</v>
      </c>
      <c r="H22" s="75">
        <v>21.97</v>
      </c>
      <c r="I22" s="75">
        <v>0.32</v>
      </c>
      <c r="J22" s="75">
        <v>7.0000000000000007E-2</v>
      </c>
      <c r="K22" s="75">
        <v>0.03</v>
      </c>
      <c r="L22" s="75">
        <v>0.19</v>
      </c>
      <c r="M22" s="75">
        <v>274</v>
      </c>
    </row>
    <row r="23" spans="1:13">
      <c r="A23" s="76"/>
      <c r="B23" s="75"/>
      <c r="C23" s="75"/>
      <c r="D23" s="75"/>
      <c r="E23" s="75"/>
      <c r="F23" s="75"/>
      <c r="G23" s="75"/>
      <c r="H23" s="75"/>
      <c r="I23" s="75"/>
      <c r="J23" s="75"/>
      <c r="K23" s="75"/>
      <c r="L23" s="75"/>
      <c r="M23" s="75"/>
    </row>
    <row r="24" spans="1:13" ht="29.25" customHeight="1">
      <c r="A24" s="74" t="s">
        <v>21</v>
      </c>
      <c r="B24" s="75" t="s">
        <v>82</v>
      </c>
      <c r="C24" s="75">
        <v>150</v>
      </c>
      <c r="D24" s="75">
        <v>4.3899999999999997</v>
      </c>
      <c r="E24" s="75">
        <v>4.3600000000000003</v>
      </c>
      <c r="F24" s="75">
        <v>14.99</v>
      </c>
      <c r="G24" s="75">
        <v>116.25</v>
      </c>
      <c r="H24" s="75">
        <v>141</v>
      </c>
      <c r="I24" s="75">
        <v>0.27</v>
      </c>
      <c r="J24" s="75">
        <v>0.06</v>
      </c>
      <c r="K24" s="75">
        <v>0.11</v>
      </c>
      <c r="L24" s="75">
        <v>0.75</v>
      </c>
      <c r="M24" s="75">
        <v>44</v>
      </c>
    </row>
    <row r="25" spans="1:13">
      <c r="A25" s="76"/>
      <c r="B25" s="75" t="s">
        <v>15</v>
      </c>
      <c r="C25" s="75">
        <v>30</v>
      </c>
      <c r="D25" s="75">
        <v>2.355</v>
      </c>
      <c r="E25" s="75">
        <v>0.3</v>
      </c>
      <c r="F25" s="75">
        <v>14.475</v>
      </c>
      <c r="G25" s="75">
        <v>72</v>
      </c>
      <c r="H25" s="75">
        <v>6.9</v>
      </c>
      <c r="I25" s="75">
        <v>0.6</v>
      </c>
      <c r="J25" s="75">
        <v>4.4999999999999998E-2</v>
      </c>
      <c r="K25" s="75">
        <v>7.4999999999999997E-3</v>
      </c>
      <c r="L25" s="75">
        <v>0</v>
      </c>
      <c r="M25" s="75"/>
    </row>
    <row r="26" spans="1:13">
      <c r="A26" s="76"/>
      <c r="B26" s="75" t="s">
        <v>23</v>
      </c>
      <c r="C26" s="75" t="s">
        <v>83</v>
      </c>
      <c r="D26" s="75">
        <v>0</v>
      </c>
      <c r="E26" s="75">
        <v>0</v>
      </c>
      <c r="F26" s="75">
        <v>11.98</v>
      </c>
      <c r="G26" s="75">
        <v>43</v>
      </c>
      <c r="H26" s="75">
        <v>0.35</v>
      </c>
      <c r="I26" s="75">
        <v>0.06</v>
      </c>
      <c r="J26" s="75">
        <v>0</v>
      </c>
      <c r="K26" s="75">
        <v>0</v>
      </c>
      <c r="L26" s="75">
        <v>0</v>
      </c>
      <c r="M26" s="75" t="s">
        <v>84</v>
      </c>
    </row>
    <row r="27" spans="1:13">
      <c r="A27" s="75"/>
      <c r="B27" s="75"/>
      <c r="C27" s="75"/>
      <c r="D27" s="75"/>
      <c r="E27" s="75"/>
      <c r="F27" s="75"/>
      <c r="G27" s="75"/>
      <c r="H27" s="75"/>
      <c r="I27" s="75"/>
      <c r="J27" s="75"/>
      <c r="K27" s="75"/>
      <c r="L27" s="75"/>
      <c r="M27" s="75"/>
    </row>
    <row r="28" spans="1:13" ht="16.2">
      <c r="A28" s="75"/>
      <c r="B28" s="78" t="s">
        <v>85</v>
      </c>
      <c r="C28" s="75"/>
      <c r="D28" s="75">
        <f>SUM(D8:D27)</f>
        <v>35.434999999999995</v>
      </c>
      <c r="E28" s="75">
        <f t="shared" ref="E28:L28" si="0">SUM(E8:E27)</f>
        <v>40.529999999999994</v>
      </c>
      <c r="F28" s="75">
        <f t="shared" si="0"/>
        <v>188.60499999999999</v>
      </c>
      <c r="G28" s="75">
        <f t="shared" si="0"/>
        <v>1286.01</v>
      </c>
      <c r="H28" s="75">
        <f t="shared" si="0"/>
        <v>516.63</v>
      </c>
      <c r="I28" s="75">
        <f t="shared" si="0"/>
        <v>7.2700000000000005</v>
      </c>
      <c r="J28" s="75">
        <f t="shared" si="0"/>
        <v>0.54700000000000004</v>
      </c>
      <c r="K28" s="75">
        <f t="shared" si="0"/>
        <v>0.41450000000000004</v>
      </c>
      <c r="L28" s="75">
        <f t="shared" si="0"/>
        <v>38.069999999999993</v>
      </c>
      <c r="M28" s="75"/>
    </row>
    <row r="30" spans="1:13">
      <c r="A30" s="157" t="s">
        <v>92</v>
      </c>
      <c r="B30" s="157"/>
      <c r="C30" s="157"/>
      <c r="D30" s="157"/>
      <c r="E30" s="157"/>
      <c r="F30" s="157"/>
      <c r="G30" s="157"/>
      <c r="H30" s="157"/>
      <c r="I30" s="157"/>
      <c r="J30" s="157"/>
      <c r="K30" s="157"/>
      <c r="L30" s="157"/>
      <c r="M30" s="157"/>
    </row>
  </sheetData>
  <mergeCells count="8">
    <mergeCell ref="B7:M7"/>
    <mergeCell ref="A30:M30"/>
    <mergeCell ref="J1:M1"/>
    <mergeCell ref="J2:M2"/>
    <mergeCell ref="J3:M3"/>
    <mergeCell ref="J4:M4"/>
    <mergeCell ref="E5:F5"/>
    <mergeCell ref="G5:H5"/>
  </mergeCells>
  <pageMargins left="0.7" right="0.7" top="0.75" bottom="0.75" header="0.3" footer="0.3"/>
  <pageSetup paperSize="9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M30"/>
  <sheetViews>
    <sheetView tabSelected="1" topLeftCell="A4" workbookViewId="0">
      <selection activeCell="B23" sqref="B23"/>
    </sheetView>
  </sheetViews>
  <sheetFormatPr defaultRowHeight="14.4"/>
  <cols>
    <col min="1" max="1" width="12.109375" customWidth="1"/>
    <col min="2" max="2" width="27.33203125" customWidth="1"/>
    <col min="3" max="3" width="7.77734375" customWidth="1"/>
    <col min="4" max="4" width="7.88671875" customWidth="1"/>
    <col min="5" max="5" width="7.6640625" customWidth="1"/>
    <col min="6" max="6" width="9.21875" customWidth="1"/>
    <col min="8" max="8" width="7.5546875" customWidth="1"/>
    <col min="9" max="9" width="6.5546875" customWidth="1"/>
    <col min="10" max="10" width="8.21875" customWidth="1"/>
    <col min="12" max="12" width="7.6640625" customWidth="1"/>
    <col min="13" max="13" width="10.6640625" customWidth="1"/>
  </cols>
  <sheetData>
    <row r="1" spans="1:13">
      <c r="J1" s="157" t="s">
        <v>88</v>
      </c>
      <c r="K1" s="157"/>
      <c r="L1" s="157"/>
      <c r="M1" s="157"/>
    </row>
    <row r="2" spans="1:13">
      <c r="J2" s="157" t="s">
        <v>89</v>
      </c>
      <c r="K2" s="157"/>
      <c r="L2" s="157"/>
      <c r="M2" s="157"/>
    </row>
    <row r="3" spans="1:13">
      <c r="J3" s="157" t="s">
        <v>90</v>
      </c>
      <c r="K3" s="157"/>
      <c r="L3" s="157"/>
      <c r="M3" s="157"/>
    </row>
    <row r="4" spans="1:13" ht="21" customHeight="1">
      <c r="A4" s="79"/>
      <c r="B4" s="79"/>
      <c r="C4" s="79"/>
      <c r="D4" s="79"/>
      <c r="E4" s="79"/>
      <c r="J4" s="158" t="s">
        <v>95</v>
      </c>
      <c r="K4" s="158"/>
      <c r="L4" s="158"/>
      <c r="M4" s="158"/>
    </row>
    <row r="5" spans="1:13" ht="24" customHeight="1">
      <c r="B5" s="80"/>
      <c r="C5" s="80"/>
      <c r="D5" s="80"/>
      <c r="E5" s="159" t="s">
        <v>91</v>
      </c>
      <c r="F5" s="159"/>
      <c r="G5" s="159">
        <f>'08.01.2021 3-7 лет (день 10)'!K6</f>
        <v>45524</v>
      </c>
      <c r="H5" s="159"/>
      <c r="I5" s="80"/>
      <c r="J5" s="80"/>
      <c r="K5" s="80"/>
      <c r="L5" s="80"/>
      <c r="M5" s="80"/>
    </row>
    <row r="6" spans="1:13" ht="41.4">
      <c r="A6" s="72" t="s">
        <v>64</v>
      </c>
      <c r="B6" s="72" t="s">
        <v>65</v>
      </c>
      <c r="C6" s="72" t="s">
        <v>66</v>
      </c>
      <c r="D6" s="72" t="s">
        <v>67</v>
      </c>
      <c r="E6" s="72" t="s">
        <v>68</v>
      </c>
      <c r="F6" s="72" t="s">
        <v>69</v>
      </c>
      <c r="G6" s="72" t="s">
        <v>70</v>
      </c>
      <c r="H6" s="72" t="s">
        <v>71</v>
      </c>
      <c r="I6" s="72" t="s">
        <v>72</v>
      </c>
      <c r="J6" s="72" t="s">
        <v>73</v>
      </c>
      <c r="K6" s="72" t="s">
        <v>74</v>
      </c>
      <c r="L6" s="72" t="s">
        <v>75</v>
      </c>
      <c r="M6" s="72" t="s">
        <v>76</v>
      </c>
    </row>
    <row r="7" spans="1:13" ht="20.399999999999999">
      <c r="A7" s="73" t="s">
        <v>77</v>
      </c>
      <c r="B7" s="154" t="s">
        <v>86</v>
      </c>
      <c r="C7" s="155"/>
      <c r="D7" s="155"/>
      <c r="E7" s="155"/>
      <c r="F7" s="155"/>
      <c r="G7" s="155"/>
      <c r="H7" s="155"/>
      <c r="I7" s="155"/>
      <c r="J7" s="155"/>
      <c r="K7" s="155"/>
      <c r="L7" s="155"/>
      <c r="M7" s="156"/>
    </row>
    <row r="8" spans="1:13">
      <c r="A8" s="74" t="s">
        <v>8</v>
      </c>
      <c r="B8" s="75" t="s">
        <v>9</v>
      </c>
      <c r="C8" s="75">
        <v>200</v>
      </c>
      <c r="D8" s="75">
        <v>5.55</v>
      </c>
      <c r="E8" s="75">
        <v>7.47</v>
      </c>
      <c r="F8" s="75">
        <v>26.08</v>
      </c>
      <c r="G8" s="75">
        <v>192</v>
      </c>
      <c r="H8" s="75">
        <v>180.24</v>
      </c>
      <c r="I8" s="75">
        <v>0.31</v>
      </c>
      <c r="J8" s="75">
        <v>7.0000000000000007E-2</v>
      </c>
      <c r="K8" s="75">
        <v>0.04</v>
      </c>
      <c r="L8" s="75">
        <v>1.95</v>
      </c>
      <c r="M8" s="75">
        <v>173</v>
      </c>
    </row>
    <row r="9" spans="1:13">
      <c r="A9" s="76"/>
      <c r="B9" s="75" t="s">
        <v>37</v>
      </c>
      <c r="C9" s="77" t="s">
        <v>87</v>
      </c>
      <c r="D9" s="75">
        <v>2.2999999999999998</v>
      </c>
      <c r="E9" s="75">
        <v>4.3600000000000003</v>
      </c>
      <c r="F9" s="75">
        <v>14.62</v>
      </c>
      <c r="G9" s="75">
        <v>108</v>
      </c>
      <c r="H9" s="75">
        <v>6.6</v>
      </c>
      <c r="I9" s="75">
        <v>0.34</v>
      </c>
      <c r="J9" s="75">
        <v>0.03</v>
      </c>
      <c r="K9" s="75">
        <v>0.03</v>
      </c>
      <c r="L9" s="75">
        <v>0</v>
      </c>
      <c r="M9" s="75">
        <v>1</v>
      </c>
    </row>
    <row r="10" spans="1:13" ht="18" customHeight="1">
      <c r="A10" s="76"/>
      <c r="B10" s="75" t="s">
        <v>10</v>
      </c>
      <c r="C10" s="75">
        <v>180</v>
      </c>
      <c r="D10" s="75">
        <v>1.5</v>
      </c>
      <c r="E10" s="75">
        <v>1.5</v>
      </c>
      <c r="F10" s="75">
        <v>12.5</v>
      </c>
      <c r="G10" s="75">
        <v>58</v>
      </c>
      <c r="H10" s="75">
        <v>102</v>
      </c>
      <c r="I10" s="75">
        <v>0.03</v>
      </c>
      <c r="J10" s="75">
        <v>0.02</v>
      </c>
      <c r="K10" s="75">
        <v>0.01</v>
      </c>
      <c r="L10" s="75">
        <v>0.65</v>
      </c>
      <c r="M10" s="75">
        <v>253</v>
      </c>
    </row>
    <row r="11" spans="1:13">
      <c r="A11" s="74"/>
      <c r="B11" s="75"/>
      <c r="C11" s="75"/>
      <c r="D11" s="75"/>
      <c r="E11" s="75"/>
      <c r="F11" s="75"/>
      <c r="G11" s="75"/>
      <c r="H11" s="75"/>
      <c r="I11" s="75"/>
      <c r="J11" s="75"/>
      <c r="K11" s="75"/>
      <c r="L11" s="75"/>
      <c r="M11" s="75"/>
    </row>
    <row r="12" spans="1:13" ht="15.75" customHeight="1">
      <c r="A12" s="74" t="s">
        <v>11</v>
      </c>
      <c r="B12" s="76" t="s">
        <v>12</v>
      </c>
      <c r="C12" s="75">
        <v>250</v>
      </c>
      <c r="D12" s="75">
        <v>3.68</v>
      </c>
      <c r="E12" s="75">
        <v>7.07</v>
      </c>
      <c r="F12" s="75">
        <v>8.58</v>
      </c>
      <c r="G12" s="75">
        <v>118</v>
      </c>
      <c r="H12" s="75">
        <v>46.81</v>
      </c>
      <c r="I12" s="75">
        <v>0.85</v>
      </c>
      <c r="J12" s="75">
        <v>0.06</v>
      </c>
      <c r="K12" s="75">
        <v>0.04</v>
      </c>
      <c r="L12" s="75">
        <v>19.41</v>
      </c>
      <c r="M12" s="75">
        <v>56</v>
      </c>
    </row>
    <row r="13" spans="1:13">
      <c r="A13" s="76"/>
      <c r="B13" s="75" t="s">
        <v>13</v>
      </c>
      <c r="C13" s="75">
        <v>70</v>
      </c>
      <c r="D13" s="75">
        <v>7.42</v>
      </c>
      <c r="E13" s="75">
        <v>9.33</v>
      </c>
      <c r="F13" s="75">
        <v>2.58</v>
      </c>
      <c r="G13" s="75">
        <v>106</v>
      </c>
      <c r="H13" s="75">
        <v>10.41</v>
      </c>
      <c r="I13" s="75">
        <v>0.83</v>
      </c>
      <c r="J13" s="75">
        <v>0.04</v>
      </c>
      <c r="K13" s="75">
        <v>0.03</v>
      </c>
      <c r="L13" s="75">
        <v>1.5</v>
      </c>
      <c r="M13" s="75">
        <v>179</v>
      </c>
    </row>
    <row r="14" spans="1:13" ht="15" customHeight="1">
      <c r="A14" s="76"/>
      <c r="B14" s="75" t="s">
        <v>80</v>
      </c>
      <c r="C14" s="75">
        <v>150</v>
      </c>
      <c r="D14" s="75">
        <v>4.5</v>
      </c>
      <c r="E14" s="75">
        <v>6.4</v>
      </c>
      <c r="F14" s="75">
        <v>21.9</v>
      </c>
      <c r="G14" s="75">
        <v>263</v>
      </c>
      <c r="H14" s="75">
        <v>24.93</v>
      </c>
      <c r="I14" s="75">
        <v>2.4</v>
      </c>
      <c r="J14" s="75">
        <v>0.06</v>
      </c>
      <c r="K14" s="75">
        <v>7.0000000000000007E-2</v>
      </c>
      <c r="L14" s="75">
        <v>0</v>
      </c>
      <c r="M14" s="75">
        <v>186</v>
      </c>
    </row>
    <row r="15" spans="1:13" ht="13.8" customHeight="1">
      <c r="A15" s="76"/>
      <c r="B15" s="75" t="s">
        <v>15</v>
      </c>
      <c r="C15" s="75">
        <v>20</v>
      </c>
      <c r="D15" s="75">
        <v>1.57</v>
      </c>
      <c r="E15" s="75">
        <v>0.2</v>
      </c>
      <c r="F15" s="75">
        <v>9.65</v>
      </c>
      <c r="G15" s="75">
        <v>48</v>
      </c>
      <c r="H15" s="75">
        <v>4.5999999999999996</v>
      </c>
      <c r="I15" s="75">
        <v>0.4</v>
      </c>
      <c r="J15" s="75">
        <v>0.03</v>
      </c>
      <c r="K15" s="75">
        <v>5.0000000000000001E-3</v>
      </c>
      <c r="L15" s="75">
        <v>0</v>
      </c>
      <c r="M15" s="75"/>
    </row>
    <row r="16" spans="1:13">
      <c r="A16" s="76"/>
      <c r="B16" s="75" t="s">
        <v>81</v>
      </c>
      <c r="C16" s="75">
        <v>50</v>
      </c>
      <c r="D16" s="75">
        <v>3.3</v>
      </c>
      <c r="E16" s="75">
        <v>0.6</v>
      </c>
      <c r="F16" s="75">
        <v>16.7</v>
      </c>
      <c r="G16" s="75">
        <v>87</v>
      </c>
      <c r="H16" s="75">
        <v>17.5</v>
      </c>
      <c r="I16" s="75">
        <v>1.95</v>
      </c>
      <c r="J16" s="75">
        <v>0.09</v>
      </c>
      <c r="K16" s="75">
        <v>0.04</v>
      </c>
      <c r="L16" s="75">
        <v>0</v>
      </c>
      <c r="M16" s="75"/>
    </row>
    <row r="17" spans="1:13" ht="13.8" customHeight="1">
      <c r="A17" s="76"/>
      <c r="B17" s="75" t="s">
        <v>102</v>
      </c>
      <c r="C17" s="75">
        <v>200</v>
      </c>
      <c r="D17" s="75">
        <v>1</v>
      </c>
      <c r="E17" s="75">
        <v>0</v>
      </c>
      <c r="F17" s="75">
        <v>25.4</v>
      </c>
      <c r="G17" s="75">
        <v>105</v>
      </c>
      <c r="H17" s="75">
        <v>40</v>
      </c>
      <c r="I17" s="75">
        <v>0.4</v>
      </c>
      <c r="J17" s="75">
        <v>0.04</v>
      </c>
      <c r="K17" s="75">
        <v>7.0000000000000007E-2</v>
      </c>
      <c r="L17" s="75">
        <v>8</v>
      </c>
      <c r="M17" s="75">
        <v>399</v>
      </c>
    </row>
    <row r="18" spans="1:13" hidden="1">
      <c r="A18" s="76"/>
      <c r="B18" s="75"/>
      <c r="C18" s="75"/>
      <c r="D18" s="75"/>
      <c r="E18" s="75"/>
      <c r="F18" s="75"/>
      <c r="G18" s="75"/>
      <c r="H18" s="75"/>
      <c r="I18" s="75"/>
      <c r="J18" s="75"/>
      <c r="K18" s="75"/>
      <c r="L18" s="75"/>
      <c r="M18" s="75"/>
    </row>
    <row r="19" spans="1:13" hidden="1">
      <c r="A19" s="76"/>
      <c r="B19" s="75"/>
      <c r="C19" s="75"/>
      <c r="D19" s="75"/>
      <c r="E19" s="75"/>
      <c r="F19" s="75"/>
      <c r="G19" s="75"/>
      <c r="H19" s="75"/>
      <c r="I19" s="75"/>
      <c r="J19" s="75"/>
      <c r="K19" s="75"/>
      <c r="L19" s="75"/>
      <c r="M19" s="75"/>
    </row>
    <row r="20" spans="1:13">
      <c r="A20" s="76"/>
      <c r="B20" s="75"/>
      <c r="C20" s="75"/>
      <c r="D20" s="75"/>
      <c r="E20" s="75"/>
      <c r="F20" s="75"/>
      <c r="G20" s="75"/>
      <c r="H20" s="75"/>
      <c r="I20" s="75"/>
      <c r="J20" s="75"/>
      <c r="K20" s="75"/>
      <c r="L20" s="75"/>
      <c r="M20" s="75"/>
    </row>
    <row r="21" spans="1:13">
      <c r="A21" s="74" t="s">
        <v>18</v>
      </c>
      <c r="B21" s="75" t="s">
        <v>19</v>
      </c>
      <c r="C21" s="75">
        <v>200</v>
      </c>
      <c r="D21" s="75">
        <v>0.24</v>
      </c>
      <c r="E21" s="75">
        <v>0.1</v>
      </c>
      <c r="F21" s="75">
        <v>18.329999999999998</v>
      </c>
      <c r="G21" s="75">
        <v>100</v>
      </c>
      <c r="H21" s="75">
        <v>4.5</v>
      </c>
      <c r="I21" s="75">
        <v>0.23</v>
      </c>
      <c r="J21" s="75">
        <v>0.01</v>
      </c>
      <c r="K21" s="75">
        <v>0</v>
      </c>
      <c r="L21" s="75">
        <v>15</v>
      </c>
      <c r="M21" s="75">
        <v>256</v>
      </c>
    </row>
    <row r="22" spans="1:13" ht="12.6" customHeight="1">
      <c r="A22" s="76"/>
      <c r="B22" s="75" t="s">
        <v>20</v>
      </c>
      <c r="C22" s="75">
        <v>70</v>
      </c>
      <c r="D22" s="75">
        <v>5.05</v>
      </c>
      <c r="E22" s="75">
        <v>9.6300000000000008</v>
      </c>
      <c r="F22" s="75">
        <v>33.520000000000003</v>
      </c>
      <c r="G22" s="75">
        <v>177.7</v>
      </c>
      <c r="H22" s="75">
        <v>30.75</v>
      </c>
      <c r="I22" s="75">
        <v>0.44</v>
      </c>
      <c r="J22" s="75">
        <v>0.09</v>
      </c>
      <c r="K22" s="75">
        <v>0.04</v>
      </c>
      <c r="L22" s="75">
        <v>0.27</v>
      </c>
      <c r="M22" s="75">
        <v>274</v>
      </c>
    </row>
    <row r="23" spans="1:13">
      <c r="A23" s="76"/>
      <c r="B23" s="75"/>
      <c r="C23" s="75"/>
      <c r="D23" s="75"/>
      <c r="E23" s="75"/>
      <c r="F23" s="75"/>
      <c r="G23" s="75"/>
      <c r="H23" s="75"/>
      <c r="I23" s="75"/>
      <c r="J23" s="75"/>
      <c r="K23" s="75"/>
      <c r="L23" s="75"/>
      <c r="M23" s="75"/>
    </row>
    <row r="24" spans="1:13" ht="24.6" customHeight="1">
      <c r="A24" s="74" t="s">
        <v>21</v>
      </c>
      <c r="B24" s="75" t="s">
        <v>82</v>
      </c>
      <c r="C24" s="75">
        <v>200</v>
      </c>
      <c r="D24" s="75">
        <v>5.85</v>
      </c>
      <c r="E24" s="75">
        <v>5.81</v>
      </c>
      <c r="F24" s="75">
        <v>19.989999999999998</v>
      </c>
      <c r="G24" s="75">
        <v>155</v>
      </c>
      <c r="H24" s="75">
        <v>188</v>
      </c>
      <c r="I24" s="75">
        <v>0.36</v>
      </c>
      <c r="J24" s="75">
        <v>0.08</v>
      </c>
      <c r="K24" s="75">
        <v>0.14000000000000001</v>
      </c>
      <c r="L24" s="75">
        <v>1</v>
      </c>
      <c r="M24" s="75">
        <v>44</v>
      </c>
    </row>
    <row r="25" spans="1:13" ht="12" customHeight="1">
      <c r="A25" s="76"/>
      <c r="B25" s="75" t="s">
        <v>15</v>
      </c>
      <c r="C25" s="75">
        <v>30</v>
      </c>
      <c r="D25" s="75">
        <v>2.355</v>
      </c>
      <c r="E25" s="75">
        <v>0.3</v>
      </c>
      <c r="F25" s="75">
        <v>14.475</v>
      </c>
      <c r="G25" s="75">
        <v>72</v>
      </c>
      <c r="H25" s="75">
        <v>6.9</v>
      </c>
      <c r="I25" s="75">
        <v>0.6</v>
      </c>
      <c r="J25" s="75">
        <v>4.4999999999999998E-2</v>
      </c>
      <c r="K25" s="75">
        <v>7.4999999999999997E-3</v>
      </c>
      <c r="L25" s="75">
        <v>0</v>
      </c>
      <c r="M25" s="75"/>
    </row>
    <row r="26" spans="1:13" ht="14.4" customHeight="1">
      <c r="A26" s="76"/>
      <c r="B26" s="75" t="s">
        <v>23</v>
      </c>
      <c r="C26" s="75" t="s">
        <v>83</v>
      </c>
      <c r="D26" s="75">
        <v>0</v>
      </c>
      <c r="E26" s="75">
        <v>0</v>
      </c>
      <c r="F26" s="75">
        <v>11.98</v>
      </c>
      <c r="G26" s="75">
        <v>43</v>
      </c>
      <c r="H26" s="75">
        <v>0.35</v>
      </c>
      <c r="I26" s="75">
        <v>0.06</v>
      </c>
      <c r="J26" s="75">
        <v>0</v>
      </c>
      <c r="K26" s="75">
        <v>0</v>
      </c>
      <c r="L26" s="75">
        <v>0</v>
      </c>
      <c r="M26" s="75" t="s">
        <v>84</v>
      </c>
    </row>
    <row r="27" spans="1:13" ht="13.8" customHeight="1">
      <c r="A27" s="75"/>
      <c r="B27" s="75"/>
      <c r="C27" s="75"/>
      <c r="D27" s="75"/>
      <c r="E27" s="75"/>
      <c r="F27" s="75"/>
      <c r="G27" s="75"/>
      <c r="H27" s="75"/>
      <c r="I27" s="75"/>
      <c r="J27" s="75"/>
      <c r="K27" s="75"/>
      <c r="L27" s="75"/>
      <c r="M27" s="75"/>
    </row>
    <row r="28" spans="1:13" ht="19.2" customHeight="1">
      <c r="A28" s="75"/>
      <c r="B28" s="78" t="s">
        <v>85</v>
      </c>
      <c r="C28" s="75"/>
      <c r="D28" s="75">
        <f>SUM(D8:D27)</f>
        <v>44.314999999999998</v>
      </c>
      <c r="E28" s="75">
        <f t="shared" ref="E28:L28" si="0">SUM(E8:E27)</f>
        <v>52.77</v>
      </c>
      <c r="F28" s="75">
        <f t="shared" si="0"/>
        <v>236.30499999999998</v>
      </c>
      <c r="G28" s="75">
        <f t="shared" si="0"/>
        <v>1632.7</v>
      </c>
      <c r="H28" s="75">
        <f t="shared" si="0"/>
        <v>663.59000000000015</v>
      </c>
      <c r="I28" s="75">
        <f t="shared" si="0"/>
        <v>9.2000000000000011</v>
      </c>
      <c r="J28" s="75">
        <f t="shared" si="0"/>
        <v>0.66500000000000004</v>
      </c>
      <c r="K28" s="75">
        <f t="shared" si="0"/>
        <v>0.52249999999999996</v>
      </c>
      <c r="L28" s="75">
        <f t="shared" si="0"/>
        <v>47.780000000000008</v>
      </c>
      <c r="M28" s="75"/>
    </row>
    <row r="29" spans="1:13" ht="4.2" customHeight="1"/>
    <row r="30" spans="1:13" ht="16.2" customHeight="1">
      <c r="A30" s="157" t="s">
        <v>93</v>
      </c>
      <c r="B30" s="157"/>
      <c r="C30" s="157"/>
      <c r="D30" s="157"/>
      <c r="E30" s="157"/>
      <c r="F30" s="157"/>
      <c r="G30" s="157"/>
      <c r="H30" s="157"/>
      <c r="I30" s="157"/>
      <c r="J30" s="157"/>
      <c r="K30" s="157"/>
      <c r="L30" s="157"/>
      <c r="M30" s="157"/>
    </row>
  </sheetData>
  <mergeCells count="8">
    <mergeCell ref="B7:M7"/>
    <mergeCell ref="A30:M30"/>
    <mergeCell ref="J1:M1"/>
    <mergeCell ref="J2:M2"/>
    <mergeCell ref="J3:M3"/>
    <mergeCell ref="J4:M4"/>
    <mergeCell ref="E5:F5"/>
    <mergeCell ref="G5:H5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2</vt:i4>
      </vt:variant>
    </vt:vector>
  </HeadingPairs>
  <TitlesOfParts>
    <vt:vector size="9" baseType="lpstr">
      <vt:lpstr>08.01.2021 1,5-2 года (день 10)</vt:lpstr>
      <vt:lpstr>СВО 3-7 лет </vt:lpstr>
      <vt:lpstr>08.01.2021 3-7 лет (день 10)</vt:lpstr>
      <vt:lpstr>День 10</vt:lpstr>
      <vt:lpstr>БГП  день 10 </vt:lpstr>
      <vt:lpstr>День 10 до 3 лет</vt:lpstr>
      <vt:lpstr>День 10 от 3 лет </vt:lpstr>
      <vt:lpstr>'08.01.2021 3-7 лет (день 10)'!Область_печати</vt:lpstr>
      <vt:lpstr>'СВО 3-7 лет 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2024-08-19T10:18:37Z</dcterms:modified>
</cp:coreProperties>
</file>