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tabRatio="781" activeTab="2"/>
  </bookViews>
  <sheets>
    <sheet name=" 1,5-2 года (день 3)" sheetId="4" r:id="rId1"/>
    <sheet name="СВО 3-7лет " sheetId="11" r:id="rId2"/>
    <sheet name=" 3-7лет (день 3)" sheetId="5" r:id="rId3"/>
    <sheet name="меню День 3" sheetId="6" r:id="rId4"/>
    <sheet name="День 3 до 3 лет" sheetId="9" r:id="rId5"/>
    <sheet name="День 3 от 3 лет" sheetId="10" r:id="rId6"/>
    <sheet name="БГП" sheetId="1" r:id="rId7"/>
    <sheet name="Миша" sheetId="2" r:id="rId8"/>
    <sheet name="Лист3" sheetId="3" r:id="rId9"/>
  </sheets>
  <externalReferences>
    <externalReference r:id="rId10"/>
    <externalReference r:id="rId11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1"/>
  <c r="B28"/>
  <c r="B26"/>
  <c r="B22"/>
  <c r="B21"/>
  <c r="B15"/>
  <c r="B16"/>
  <c r="B17"/>
  <c r="B18"/>
  <c r="B19"/>
  <c r="B14"/>
  <c r="B10"/>
  <c r="B11"/>
  <c r="B9"/>
  <c r="K6"/>
  <c r="BN114"/>
  <c r="BJ114"/>
  <c r="BF114"/>
  <c r="BB114"/>
  <c r="AX114"/>
  <c r="AT114"/>
  <c r="AI114"/>
  <c r="AE114"/>
  <c r="AA114"/>
  <c r="W114"/>
  <c r="S114"/>
  <c r="O114"/>
  <c r="K114"/>
  <c r="G114"/>
  <c r="BO113"/>
  <c r="BO114" s="1"/>
  <c r="BN113"/>
  <c r="BM113"/>
  <c r="BM114" s="1"/>
  <c r="BL113"/>
  <c r="BL114" s="1"/>
  <c r="BK113"/>
  <c r="BK114" s="1"/>
  <c r="BJ113"/>
  <c r="BI113"/>
  <c r="BI114" s="1"/>
  <c r="BH113"/>
  <c r="BH114" s="1"/>
  <c r="BG113"/>
  <c r="BG114" s="1"/>
  <c r="BF113"/>
  <c r="BE113"/>
  <c r="BE114" s="1"/>
  <c r="BD113"/>
  <c r="BD114" s="1"/>
  <c r="BC113"/>
  <c r="BC114" s="1"/>
  <c r="BB113"/>
  <c r="BA113"/>
  <c r="BA114" s="1"/>
  <c r="AZ113"/>
  <c r="AZ114" s="1"/>
  <c r="AY113"/>
  <c r="AY114" s="1"/>
  <c r="AX113"/>
  <c r="AW113"/>
  <c r="AW114" s="1"/>
  <c r="AV113"/>
  <c r="AV114" s="1"/>
  <c r="AU113"/>
  <c r="AU114" s="1"/>
  <c r="AT113"/>
  <c r="AL113"/>
  <c r="AL114" s="1"/>
  <c r="AK113"/>
  <c r="AK114" s="1"/>
  <c r="AJ113"/>
  <c r="AJ114" s="1"/>
  <c r="AI113"/>
  <c r="AH113"/>
  <c r="AH114" s="1"/>
  <c r="AG113"/>
  <c r="AG114" s="1"/>
  <c r="AF113"/>
  <c r="AF114" s="1"/>
  <c r="AE113"/>
  <c r="AD113"/>
  <c r="AD114" s="1"/>
  <c r="AC113"/>
  <c r="AC114" s="1"/>
  <c r="AB113"/>
  <c r="AB114" s="1"/>
  <c r="AA113"/>
  <c r="Z113"/>
  <c r="Z114" s="1"/>
  <c r="Y113"/>
  <c r="Y114" s="1"/>
  <c r="X113"/>
  <c r="X114" s="1"/>
  <c r="W113"/>
  <c r="V113"/>
  <c r="V114" s="1"/>
  <c r="U113"/>
  <c r="U114" s="1"/>
  <c r="T113"/>
  <c r="T114" s="1"/>
  <c r="S113"/>
  <c r="R113"/>
  <c r="R114" s="1"/>
  <c r="Q113"/>
  <c r="Q114" s="1"/>
  <c r="P113"/>
  <c r="P114" s="1"/>
  <c r="O113"/>
  <c r="N113"/>
  <c r="N114" s="1"/>
  <c r="M113"/>
  <c r="M114" s="1"/>
  <c r="L113"/>
  <c r="L114" s="1"/>
  <c r="K113"/>
  <c r="J113"/>
  <c r="J114" s="1"/>
  <c r="I113"/>
  <c r="I114" s="1"/>
  <c r="H113"/>
  <c r="H114" s="1"/>
  <c r="G113"/>
  <c r="F113"/>
  <c r="F114" s="1"/>
  <c r="E113"/>
  <c r="E114" s="1"/>
  <c r="D113"/>
  <c r="D114" s="1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O106"/>
  <c r="BO110" s="1"/>
  <c r="BO111" s="1"/>
  <c r="BN106"/>
  <c r="BM106"/>
  <c r="BM110" s="1"/>
  <c r="BM111" s="1"/>
  <c r="BL106"/>
  <c r="BK106"/>
  <c r="BK110" s="1"/>
  <c r="BK111" s="1"/>
  <c r="BJ106"/>
  <c r="BI106"/>
  <c r="BI110" s="1"/>
  <c r="BI111" s="1"/>
  <c r="BH106"/>
  <c r="BG106"/>
  <c r="BG110" s="1"/>
  <c r="BG111" s="1"/>
  <c r="BF106"/>
  <c r="BE106"/>
  <c r="BE110" s="1"/>
  <c r="BE111" s="1"/>
  <c r="BD106"/>
  <c r="BC106"/>
  <c r="BC110" s="1"/>
  <c r="BC111" s="1"/>
  <c r="BB106"/>
  <c r="BA106"/>
  <c r="BA110" s="1"/>
  <c r="BA111" s="1"/>
  <c r="AZ106"/>
  <c r="AY106"/>
  <c r="AY110" s="1"/>
  <c r="AY111" s="1"/>
  <c r="AX106"/>
  <c r="AW106"/>
  <c r="AW110" s="1"/>
  <c r="AW111" s="1"/>
  <c r="AV106"/>
  <c r="AU106"/>
  <c r="AU110" s="1"/>
  <c r="AU111" s="1"/>
  <c r="AT106"/>
  <c r="AL106"/>
  <c r="AL110" s="1"/>
  <c r="AL111" s="1"/>
  <c r="AK106"/>
  <c r="AJ106"/>
  <c r="AJ110" s="1"/>
  <c r="AJ111" s="1"/>
  <c r="AI106"/>
  <c r="AH106"/>
  <c r="AH110" s="1"/>
  <c r="AH111" s="1"/>
  <c r="AG106"/>
  <c r="AF106"/>
  <c r="AF110" s="1"/>
  <c r="AF111" s="1"/>
  <c r="AE106"/>
  <c r="AD106"/>
  <c r="AD110" s="1"/>
  <c r="AD111" s="1"/>
  <c r="AC106"/>
  <c r="AB106"/>
  <c r="AB110" s="1"/>
  <c r="AB111" s="1"/>
  <c r="AA106"/>
  <c r="Z106"/>
  <c r="Z110" s="1"/>
  <c r="Z111" s="1"/>
  <c r="Y106"/>
  <c r="X106"/>
  <c r="X110" s="1"/>
  <c r="X111" s="1"/>
  <c r="W106"/>
  <c r="V106"/>
  <c r="V110" s="1"/>
  <c r="V111" s="1"/>
  <c r="U106"/>
  <c r="T106"/>
  <c r="T110" s="1"/>
  <c r="T111" s="1"/>
  <c r="S106"/>
  <c r="R106"/>
  <c r="R110" s="1"/>
  <c r="R111" s="1"/>
  <c r="Q106"/>
  <c r="P106"/>
  <c r="P110" s="1"/>
  <c r="P111" s="1"/>
  <c r="O106"/>
  <c r="N106"/>
  <c r="N110" s="1"/>
  <c r="N111" s="1"/>
  <c r="M106"/>
  <c r="L106"/>
  <c r="L110" s="1"/>
  <c r="L111" s="1"/>
  <c r="K106"/>
  <c r="J106"/>
  <c r="J110" s="1"/>
  <c r="J111" s="1"/>
  <c r="I106"/>
  <c r="H106"/>
  <c r="H110" s="1"/>
  <c r="H111" s="1"/>
  <c r="G106"/>
  <c r="F106"/>
  <c r="F110" s="1"/>
  <c r="F111" s="1"/>
  <c r="E106"/>
  <c r="D106"/>
  <c r="D110" s="1"/>
  <c r="D111" s="1"/>
  <c r="BO105"/>
  <c r="BN105"/>
  <c r="BN110" s="1"/>
  <c r="BN111" s="1"/>
  <c r="BM105"/>
  <c r="BL105"/>
  <c r="BL110" s="1"/>
  <c r="BL111" s="1"/>
  <c r="BK105"/>
  <c r="BJ105"/>
  <c r="BJ110" s="1"/>
  <c r="BJ111" s="1"/>
  <c r="BI105"/>
  <c r="BH105"/>
  <c r="BH110" s="1"/>
  <c r="BH111" s="1"/>
  <c r="BG105"/>
  <c r="BF105"/>
  <c r="BF110" s="1"/>
  <c r="BF111" s="1"/>
  <c r="BE105"/>
  <c r="BD105"/>
  <c r="BD110" s="1"/>
  <c r="BD111" s="1"/>
  <c r="BC105"/>
  <c r="BB105"/>
  <c r="BB110" s="1"/>
  <c r="BB111" s="1"/>
  <c r="BA105"/>
  <c r="AZ105"/>
  <c r="AZ110" s="1"/>
  <c r="AZ111" s="1"/>
  <c r="AY105"/>
  <c r="AX105"/>
  <c r="AX110" s="1"/>
  <c r="AX111" s="1"/>
  <c r="AW105"/>
  <c r="AV105"/>
  <c r="AV110" s="1"/>
  <c r="AV111" s="1"/>
  <c r="AU105"/>
  <c r="AT105"/>
  <c r="AT110" s="1"/>
  <c r="AT111" s="1"/>
  <c r="AL105"/>
  <c r="AK105"/>
  <c r="AK110" s="1"/>
  <c r="AK111" s="1"/>
  <c r="AJ105"/>
  <c r="AI105"/>
  <c r="AI110" s="1"/>
  <c r="AI111" s="1"/>
  <c r="AH105"/>
  <c r="AG105"/>
  <c r="AG110" s="1"/>
  <c r="AG111" s="1"/>
  <c r="AF105"/>
  <c r="AE105"/>
  <c r="AE110" s="1"/>
  <c r="AE111" s="1"/>
  <c r="AD105"/>
  <c r="AC105"/>
  <c r="AC110" s="1"/>
  <c r="AC111" s="1"/>
  <c r="AB105"/>
  <c r="AA105"/>
  <c r="AA110" s="1"/>
  <c r="AA111" s="1"/>
  <c r="Z105"/>
  <c r="Y105"/>
  <c r="Y110" s="1"/>
  <c r="Y111" s="1"/>
  <c r="X105"/>
  <c r="W105"/>
  <c r="W110" s="1"/>
  <c r="W111" s="1"/>
  <c r="V105"/>
  <c r="U105"/>
  <c r="U110" s="1"/>
  <c r="U111" s="1"/>
  <c r="T105"/>
  <c r="S105"/>
  <c r="S110" s="1"/>
  <c r="S111" s="1"/>
  <c r="R105"/>
  <c r="Q105"/>
  <c r="Q110" s="1"/>
  <c r="Q111" s="1"/>
  <c r="P105"/>
  <c r="O105"/>
  <c r="O110" s="1"/>
  <c r="O111" s="1"/>
  <c r="N105"/>
  <c r="M105"/>
  <c r="M110" s="1"/>
  <c r="M111" s="1"/>
  <c r="L105"/>
  <c r="K105"/>
  <c r="K110" s="1"/>
  <c r="K111" s="1"/>
  <c r="J105"/>
  <c r="I105"/>
  <c r="I110" s="1"/>
  <c r="I111" s="1"/>
  <c r="H105"/>
  <c r="G105"/>
  <c r="G110" s="1"/>
  <c r="G111" s="1"/>
  <c r="F105"/>
  <c r="E105"/>
  <c r="E110" s="1"/>
  <c r="E111" s="1"/>
  <c r="D105"/>
  <c r="C105"/>
  <c r="BN98"/>
  <c r="BL98"/>
  <c r="BF98"/>
  <c r="AX98"/>
  <c r="AV98"/>
  <c r="AI98"/>
  <c r="AA98"/>
  <c r="Y98"/>
  <c r="S98"/>
  <c r="K98"/>
  <c r="I98"/>
  <c r="BO97"/>
  <c r="BO98" s="1"/>
  <c r="BN97"/>
  <c r="BM97"/>
  <c r="BM98" s="1"/>
  <c r="BL97"/>
  <c r="BK97"/>
  <c r="BK98" s="1"/>
  <c r="BJ97"/>
  <c r="BJ98" s="1"/>
  <c r="BI97"/>
  <c r="BI98" s="1"/>
  <c r="BH97"/>
  <c r="BH98" s="1"/>
  <c r="BG97"/>
  <c r="BG98" s="1"/>
  <c r="BF97"/>
  <c r="BE97"/>
  <c r="BE98" s="1"/>
  <c r="BD97"/>
  <c r="BD98" s="1"/>
  <c r="BC97"/>
  <c r="BC98" s="1"/>
  <c r="BB97"/>
  <c r="BB98" s="1"/>
  <c r="BA97"/>
  <c r="BA98" s="1"/>
  <c r="AZ97"/>
  <c r="AZ98" s="1"/>
  <c r="AY97"/>
  <c r="AY98" s="1"/>
  <c r="AX97"/>
  <c r="AW97"/>
  <c r="AW98" s="1"/>
  <c r="AV97"/>
  <c r="AU97"/>
  <c r="AU98" s="1"/>
  <c r="AT97"/>
  <c r="AT98" s="1"/>
  <c r="AL97"/>
  <c r="AL98" s="1"/>
  <c r="AK97"/>
  <c r="AK98" s="1"/>
  <c r="AJ97"/>
  <c r="AJ98" s="1"/>
  <c r="AI97"/>
  <c r="AH97"/>
  <c r="AH98" s="1"/>
  <c r="AG97"/>
  <c r="AG98" s="1"/>
  <c r="AF97"/>
  <c r="AF98" s="1"/>
  <c r="AE97"/>
  <c r="AE98" s="1"/>
  <c r="AD97"/>
  <c r="AD98" s="1"/>
  <c r="AC97"/>
  <c r="AC98" s="1"/>
  <c r="AB97"/>
  <c r="AB98" s="1"/>
  <c r="AA97"/>
  <c r="Z97"/>
  <c r="Z98" s="1"/>
  <c r="Y97"/>
  <c r="X97"/>
  <c r="X98" s="1"/>
  <c r="W97"/>
  <c r="W98" s="1"/>
  <c r="V97"/>
  <c r="V98" s="1"/>
  <c r="U97"/>
  <c r="U98" s="1"/>
  <c r="T97"/>
  <c r="T98" s="1"/>
  <c r="S97"/>
  <c r="R97"/>
  <c r="R98" s="1"/>
  <c r="Q97"/>
  <c r="Q98" s="1"/>
  <c r="P97"/>
  <c r="P98" s="1"/>
  <c r="O97"/>
  <c r="O98" s="1"/>
  <c r="N97"/>
  <c r="N98" s="1"/>
  <c r="M97"/>
  <c r="M98" s="1"/>
  <c r="L97"/>
  <c r="L98" s="1"/>
  <c r="K97"/>
  <c r="J97"/>
  <c r="J98" s="1"/>
  <c r="I97"/>
  <c r="H97"/>
  <c r="H98" s="1"/>
  <c r="G97"/>
  <c r="G98" s="1"/>
  <c r="F97"/>
  <c r="F98" s="1"/>
  <c r="E97"/>
  <c r="E98" s="1"/>
  <c r="D97"/>
  <c r="D98" s="1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O90"/>
  <c r="BO94" s="1"/>
  <c r="BO95" s="1"/>
  <c r="BN90"/>
  <c r="BM90"/>
  <c r="BM94" s="1"/>
  <c r="BM95" s="1"/>
  <c r="BL90"/>
  <c r="BK90"/>
  <c r="BK94" s="1"/>
  <c r="BK95" s="1"/>
  <c r="BJ90"/>
  <c r="BI90"/>
  <c r="BI94" s="1"/>
  <c r="BI95" s="1"/>
  <c r="BH90"/>
  <c r="BG90"/>
  <c r="BG94" s="1"/>
  <c r="BG95" s="1"/>
  <c r="BF90"/>
  <c r="BE90"/>
  <c r="BE94" s="1"/>
  <c r="BE95" s="1"/>
  <c r="BD90"/>
  <c r="BC90"/>
  <c r="BC94" s="1"/>
  <c r="BC95" s="1"/>
  <c r="BB90"/>
  <c r="BA90"/>
  <c r="BA94" s="1"/>
  <c r="BA95" s="1"/>
  <c r="AZ90"/>
  <c r="AY90"/>
  <c r="AY94" s="1"/>
  <c r="AY95" s="1"/>
  <c r="AX90"/>
  <c r="AW90"/>
  <c r="AW94" s="1"/>
  <c r="AW95" s="1"/>
  <c r="AV90"/>
  <c r="AU90"/>
  <c r="AU94" s="1"/>
  <c r="AU95" s="1"/>
  <c r="AT90"/>
  <c r="AL90"/>
  <c r="AL94" s="1"/>
  <c r="AL95" s="1"/>
  <c r="AK90"/>
  <c r="AJ90"/>
  <c r="AJ94" s="1"/>
  <c r="AJ95" s="1"/>
  <c r="AI90"/>
  <c r="AH90"/>
  <c r="AH94" s="1"/>
  <c r="AH95" s="1"/>
  <c r="AG90"/>
  <c r="AF90"/>
  <c r="AF94" s="1"/>
  <c r="AF95" s="1"/>
  <c r="AE90"/>
  <c r="AD90"/>
  <c r="AD94" s="1"/>
  <c r="AD95" s="1"/>
  <c r="AC90"/>
  <c r="AB90"/>
  <c r="AB94" s="1"/>
  <c r="AB95" s="1"/>
  <c r="AA90"/>
  <c r="Z90"/>
  <c r="Z94" s="1"/>
  <c r="Z95" s="1"/>
  <c r="Y90"/>
  <c r="X90"/>
  <c r="X94" s="1"/>
  <c r="X95" s="1"/>
  <c r="W90"/>
  <c r="V90"/>
  <c r="V94" s="1"/>
  <c r="V95" s="1"/>
  <c r="U90"/>
  <c r="T90"/>
  <c r="T94" s="1"/>
  <c r="T95" s="1"/>
  <c r="S90"/>
  <c r="R90"/>
  <c r="R94" s="1"/>
  <c r="R95" s="1"/>
  <c r="Q90"/>
  <c r="P90"/>
  <c r="P94" s="1"/>
  <c r="P95" s="1"/>
  <c r="O90"/>
  <c r="N90"/>
  <c r="N94" s="1"/>
  <c r="N95" s="1"/>
  <c r="M90"/>
  <c r="L90"/>
  <c r="L94" s="1"/>
  <c r="L95" s="1"/>
  <c r="K90"/>
  <c r="J90"/>
  <c r="J94" s="1"/>
  <c r="J95" s="1"/>
  <c r="I90"/>
  <c r="H90"/>
  <c r="H94" s="1"/>
  <c r="H95" s="1"/>
  <c r="G90"/>
  <c r="F90"/>
  <c r="F94" s="1"/>
  <c r="F95" s="1"/>
  <c r="E90"/>
  <c r="D90"/>
  <c r="D94" s="1"/>
  <c r="D95" s="1"/>
  <c r="BO89"/>
  <c r="BN89"/>
  <c r="BN94" s="1"/>
  <c r="BN95" s="1"/>
  <c r="BM89"/>
  <c r="BL89"/>
  <c r="BL94" s="1"/>
  <c r="BL95" s="1"/>
  <c r="BK89"/>
  <c r="BJ89"/>
  <c r="BJ94" s="1"/>
  <c r="BJ95" s="1"/>
  <c r="BI89"/>
  <c r="BH89"/>
  <c r="BH94" s="1"/>
  <c r="BH95" s="1"/>
  <c r="BG89"/>
  <c r="BF89"/>
  <c r="BF94" s="1"/>
  <c r="BF95" s="1"/>
  <c r="BE89"/>
  <c r="BD89"/>
  <c r="BD94" s="1"/>
  <c r="BD95" s="1"/>
  <c r="BC89"/>
  <c r="BB89"/>
  <c r="BB94" s="1"/>
  <c r="BB95" s="1"/>
  <c r="BA89"/>
  <c r="AZ89"/>
  <c r="AZ94" s="1"/>
  <c r="AZ95" s="1"/>
  <c r="AY89"/>
  <c r="AX89"/>
  <c r="AX94" s="1"/>
  <c r="AX95" s="1"/>
  <c r="AW89"/>
  <c r="AV89"/>
  <c r="AV94" s="1"/>
  <c r="AV95" s="1"/>
  <c r="AU89"/>
  <c r="AT89"/>
  <c r="AT94" s="1"/>
  <c r="AT95" s="1"/>
  <c r="AL89"/>
  <c r="AK89"/>
  <c r="AK94" s="1"/>
  <c r="AK95" s="1"/>
  <c r="AJ89"/>
  <c r="AI89"/>
  <c r="AI94" s="1"/>
  <c r="AI95" s="1"/>
  <c r="AH89"/>
  <c r="AG89"/>
  <c r="AG94" s="1"/>
  <c r="AG95" s="1"/>
  <c r="AF89"/>
  <c r="AE89"/>
  <c r="AE94" s="1"/>
  <c r="AE95" s="1"/>
  <c r="AD89"/>
  <c r="AC89"/>
  <c r="AC94" s="1"/>
  <c r="AC95" s="1"/>
  <c r="AB89"/>
  <c r="AA89"/>
  <c r="AA94" s="1"/>
  <c r="AA95" s="1"/>
  <c r="Z89"/>
  <c r="Y89"/>
  <c r="Y94" s="1"/>
  <c r="Y95" s="1"/>
  <c r="X89"/>
  <c r="W89"/>
  <c r="W94" s="1"/>
  <c r="W95" s="1"/>
  <c r="V89"/>
  <c r="U89"/>
  <c r="U94" s="1"/>
  <c r="U95" s="1"/>
  <c r="T89"/>
  <c r="S89"/>
  <c r="S94" s="1"/>
  <c r="S95" s="1"/>
  <c r="R89"/>
  <c r="Q89"/>
  <c r="Q94" s="1"/>
  <c r="Q95" s="1"/>
  <c r="P89"/>
  <c r="O89"/>
  <c r="O94" s="1"/>
  <c r="O95" s="1"/>
  <c r="N89"/>
  <c r="M89"/>
  <c r="M94" s="1"/>
  <c r="M95" s="1"/>
  <c r="L89"/>
  <c r="K89"/>
  <c r="K94" s="1"/>
  <c r="K95" s="1"/>
  <c r="J89"/>
  <c r="I89"/>
  <c r="I94" s="1"/>
  <c r="I95" s="1"/>
  <c r="H89"/>
  <c r="G89"/>
  <c r="G94" s="1"/>
  <c r="G95" s="1"/>
  <c r="F89"/>
  <c r="E89"/>
  <c r="E94" s="1"/>
  <c r="E95" s="1"/>
  <c r="D89"/>
  <c r="C89"/>
  <c r="BN82"/>
  <c r="BL82"/>
  <c r="BD82"/>
  <c r="AV82"/>
  <c r="AG82"/>
  <c r="Y82"/>
  <c r="Q82"/>
  <c r="I82"/>
  <c r="BO81"/>
  <c r="BO82" s="1"/>
  <c r="BN81"/>
  <c r="BM81"/>
  <c r="BM82" s="1"/>
  <c r="BL81"/>
  <c r="BK81"/>
  <c r="BK82" s="1"/>
  <c r="BJ81"/>
  <c r="BJ82" s="1"/>
  <c r="BI81"/>
  <c r="BI82" s="1"/>
  <c r="BH81"/>
  <c r="BH82" s="1"/>
  <c r="BG81"/>
  <c r="BG82" s="1"/>
  <c r="BF81"/>
  <c r="BF82" s="1"/>
  <c r="BE81"/>
  <c r="BE82" s="1"/>
  <c r="BD81"/>
  <c r="BC81"/>
  <c r="BC82" s="1"/>
  <c r="BB81"/>
  <c r="BB82" s="1"/>
  <c r="BA81"/>
  <c r="BA82" s="1"/>
  <c r="AZ81"/>
  <c r="AZ82" s="1"/>
  <c r="AY81"/>
  <c r="AY82" s="1"/>
  <c r="AX81"/>
  <c r="AX82" s="1"/>
  <c r="AW81"/>
  <c r="AW82" s="1"/>
  <c r="AV81"/>
  <c r="AU81"/>
  <c r="AU82" s="1"/>
  <c r="AT81"/>
  <c r="AT82" s="1"/>
  <c r="AL81"/>
  <c r="AL82" s="1"/>
  <c r="AK81"/>
  <c r="AK82" s="1"/>
  <c r="AJ81"/>
  <c r="AJ82" s="1"/>
  <c r="AI81"/>
  <c r="AI82" s="1"/>
  <c r="AH81"/>
  <c r="AH82" s="1"/>
  <c r="AG81"/>
  <c r="AF81"/>
  <c r="AF82" s="1"/>
  <c r="AE81"/>
  <c r="AE82" s="1"/>
  <c r="AD81"/>
  <c r="AD82" s="1"/>
  <c r="AC81"/>
  <c r="AC82" s="1"/>
  <c r="AB81"/>
  <c r="AB82" s="1"/>
  <c r="AA81"/>
  <c r="AA82" s="1"/>
  <c r="Z81"/>
  <c r="Z82" s="1"/>
  <c r="Y81"/>
  <c r="X81"/>
  <c r="X84" s="1"/>
  <c r="W81"/>
  <c r="W82" s="1"/>
  <c r="V81"/>
  <c r="V82" s="1"/>
  <c r="U81"/>
  <c r="U82" s="1"/>
  <c r="T81"/>
  <c r="T82" s="1"/>
  <c r="S81"/>
  <c r="S82" s="1"/>
  <c r="R81"/>
  <c r="R82" s="1"/>
  <c r="Q81"/>
  <c r="P81"/>
  <c r="P82" s="1"/>
  <c r="O81"/>
  <c r="O82" s="1"/>
  <c r="N81"/>
  <c r="N82" s="1"/>
  <c r="M81"/>
  <c r="M82" s="1"/>
  <c r="L81"/>
  <c r="L82" s="1"/>
  <c r="K81"/>
  <c r="K82" s="1"/>
  <c r="J81"/>
  <c r="J82" s="1"/>
  <c r="I81"/>
  <c r="H81"/>
  <c r="H82" s="1"/>
  <c r="G81"/>
  <c r="G82" s="1"/>
  <c r="F81"/>
  <c r="F82" s="1"/>
  <c r="E81"/>
  <c r="E82" s="1"/>
  <c r="D81"/>
  <c r="D82" s="1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O73"/>
  <c r="BN73"/>
  <c r="BM73"/>
  <c r="BM78" s="1"/>
  <c r="BM79" s="1"/>
  <c r="BL73"/>
  <c r="BK73"/>
  <c r="BJ73"/>
  <c r="BI73"/>
  <c r="BI78" s="1"/>
  <c r="BI79" s="1"/>
  <c r="BH73"/>
  <c r="BG73"/>
  <c r="BF73"/>
  <c r="BE73"/>
  <c r="BE78" s="1"/>
  <c r="BE79" s="1"/>
  <c r="BD73"/>
  <c r="BC73"/>
  <c r="BB73"/>
  <c r="BA73"/>
  <c r="BA78" s="1"/>
  <c r="BA79" s="1"/>
  <c r="AZ73"/>
  <c r="AY73"/>
  <c r="AX73"/>
  <c r="AW73"/>
  <c r="AW78" s="1"/>
  <c r="AW79" s="1"/>
  <c r="AV73"/>
  <c r="AU73"/>
  <c r="AT73"/>
  <c r="AL73"/>
  <c r="AL78" s="1"/>
  <c r="AL79" s="1"/>
  <c r="AK73"/>
  <c r="AJ73"/>
  <c r="AI73"/>
  <c r="AH73"/>
  <c r="AH78" s="1"/>
  <c r="AH79" s="1"/>
  <c r="AG73"/>
  <c r="AF73"/>
  <c r="AE73"/>
  <c r="AD73"/>
  <c r="AD78" s="1"/>
  <c r="AD79" s="1"/>
  <c r="AC73"/>
  <c r="AB73"/>
  <c r="AA73"/>
  <c r="Z73"/>
  <c r="Z78" s="1"/>
  <c r="Z79" s="1"/>
  <c r="Y73"/>
  <c r="X73"/>
  <c r="W73"/>
  <c r="V73"/>
  <c r="V78" s="1"/>
  <c r="V79" s="1"/>
  <c r="U73"/>
  <c r="T73"/>
  <c r="S73"/>
  <c r="R73"/>
  <c r="R78" s="1"/>
  <c r="R79" s="1"/>
  <c r="Q73"/>
  <c r="P73"/>
  <c r="O73"/>
  <c r="N73"/>
  <c r="N78" s="1"/>
  <c r="N79" s="1"/>
  <c r="M73"/>
  <c r="L73"/>
  <c r="K73"/>
  <c r="J73"/>
  <c r="J78" s="1"/>
  <c r="J79" s="1"/>
  <c r="I73"/>
  <c r="H73"/>
  <c r="G73"/>
  <c r="F73"/>
  <c r="F78" s="1"/>
  <c r="F79" s="1"/>
  <c r="E73"/>
  <c r="D73"/>
  <c r="BO72"/>
  <c r="BO78" s="1"/>
  <c r="BO79" s="1"/>
  <c r="BN72"/>
  <c r="BN78" s="1"/>
  <c r="BN79" s="1"/>
  <c r="BM72"/>
  <c r="BL72"/>
  <c r="BL78" s="1"/>
  <c r="BL79" s="1"/>
  <c r="BK72"/>
  <c r="BK78" s="1"/>
  <c r="BK79" s="1"/>
  <c r="BJ72"/>
  <c r="BJ78" s="1"/>
  <c r="BJ79" s="1"/>
  <c r="BI72"/>
  <c r="BH72"/>
  <c r="BH78" s="1"/>
  <c r="BH79" s="1"/>
  <c r="BG72"/>
  <c r="BG78" s="1"/>
  <c r="BG79" s="1"/>
  <c r="BF72"/>
  <c r="BF78" s="1"/>
  <c r="BF79" s="1"/>
  <c r="BE72"/>
  <c r="BD72"/>
  <c r="BD78" s="1"/>
  <c r="BD79" s="1"/>
  <c r="BC72"/>
  <c r="BC78" s="1"/>
  <c r="BC79" s="1"/>
  <c r="BB72"/>
  <c r="BB78" s="1"/>
  <c r="BB79" s="1"/>
  <c r="BA72"/>
  <c r="AZ72"/>
  <c r="AZ78" s="1"/>
  <c r="AZ79" s="1"/>
  <c r="AY72"/>
  <c r="AY78" s="1"/>
  <c r="AY79" s="1"/>
  <c r="AX72"/>
  <c r="AX78" s="1"/>
  <c r="AX79" s="1"/>
  <c r="AW72"/>
  <c r="AV72"/>
  <c r="AV78" s="1"/>
  <c r="AV79" s="1"/>
  <c r="AU72"/>
  <c r="AU78" s="1"/>
  <c r="AU79" s="1"/>
  <c r="AT72"/>
  <c r="AT78" s="1"/>
  <c r="AT79" s="1"/>
  <c r="AL72"/>
  <c r="AK72"/>
  <c r="AK78" s="1"/>
  <c r="AK79" s="1"/>
  <c r="AJ72"/>
  <c r="AJ78" s="1"/>
  <c r="AJ79" s="1"/>
  <c r="AI72"/>
  <c r="AI78" s="1"/>
  <c r="AI79" s="1"/>
  <c r="AH72"/>
  <c r="AG72"/>
  <c r="AG78" s="1"/>
  <c r="AG79" s="1"/>
  <c r="AF72"/>
  <c r="AF78" s="1"/>
  <c r="AF79" s="1"/>
  <c r="AE72"/>
  <c r="AE78" s="1"/>
  <c r="AE79" s="1"/>
  <c r="AD72"/>
  <c r="AC72"/>
  <c r="AC78" s="1"/>
  <c r="AC79" s="1"/>
  <c r="AB72"/>
  <c r="AB78" s="1"/>
  <c r="AB79" s="1"/>
  <c r="AA72"/>
  <c r="AA78" s="1"/>
  <c r="AA79" s="1"/>
  <c r="Z72"/>
  <c r="Y72"/>
  <c r="Y78" s="1"/>
  <c r="Y79" s="1"/>
  <c r="X72"/>
  <c r="X78" s="1"/>
  <c r="W72"/>
  <c r="W78" s="1"/>
  <c r="W79" s="1"/>
  <c r="V72"/>
  <c r="U72"/>
  <c r="U78" s="1"/>
  <c r="U79" s="1"/>
  <c r="T72"/>
  <c r="T78" s="1"/>
  <c r="T79" s="1"/>
  <c r="S72"/>
  <c r="S78" s="1"/>
  <c r="S79" s="1"/>
  <c r="R72"/>
  <c r="Q72"/>
  <c r="Q78" s="1"/>
  <c r="Q79" s="1"/>
  <c r="P72"/>
  <c r="P78" s="1"/>
  <c r="P79" s="1"/>
  <c r="O72"/>
  <c r="O78" s="1"/>
  <c r="O79" s="1"/>
  <c r="N72"/>
  <c r="M72"/>
  <c r="M78" s="1"/>
  <c r="M79" s="1"/>
  <c r="L72"/>
  <c r="L78" s="1"/>
  <c r="L79" s="1"/>
  <c r="K72"/>
  <c r="K78" s="1"/>
  <c r="K79" s="1"/>
  <c r="J72"/>
  <c r="I72"/>
  <c r="I78" s="1"/>
  <c r="I79" s="1"/>
  <c r="H72"/>
  <c r="H78" s="1"/>
  <c r="H79" s="1"/>
  <c r="G72"/>
  <c r="G78" s="1"/>
  <c r="G79" s="1"/>
  <c r="F72"/>
  <c r="E72"/>
  <c r="E78" s="1"/>
  <c r="E79" s="1"/>
  <c r="D72"/>
  <c r="D78" s="1"/>
  <c r="D79" s="1"/>
  <c r="BM65"/>
  <c r="BK65"/>
  <c r="BE65"/>
  <c r="BC65"/>
  <c r="AW65"/>
  <c r="AU65"/>
  <c r="AH65"/>
  <c r="AF65"/>
  <c r="Z65"/>
  <c r="X65"/>
  <c r="R65"/>
  <c r="P65"/>
  <c r="J65"/>
  <c r="H65"/>
  <c r="BO64"/>
  <c r="BO65" s="1"/>
  <c r="BN64"/>
  <c r="BN65" s="1"/>
  <c r="BM64"/>
  <c r="BL64"/>
  <c r="BL65" s="1"/>
  <c r="BK64"/>
  <c r="BJ64"/>
  <c r="BJ65" s="1"/>
  <c r="BI64"/>
  <c r="BI65" s="1"/>
  <c r="BH64"/>
  <c r="BH65" s="1"/>
  <c r="BG64"/>
  <c r="BG65" s="1"/>
  <c r="BF64"/>
  <c r="BF65" s="1"/>
  <c r="BE64"/>
  <c r="BD64"/>
  <c r="BD65" s="1"/>
  <c r="BC64"/>
  <c r="BB64"/>
  <c r="BB65" s="1"/>
  <c r="BA64"/>
  <c r="BA65" s="1"/>
  <c r="AZ64"/>
  <c r="AZ65" s="1"/>
  <c r="AY64"/>
  <c r="AY65" s="1"/>
  <c r="AX64"/>
  <c r="AX65" s="1"/>
  <c r="AW64"/>
  <c r="AV64"/>
  <c r="AV65" s="1"/>
  <c r="AU64"/>
  <c r="AT64"/>
  <c r="AT65" s="1"/>
  <c r="AL64"/>
  <c r="AL65" s="1"/>
  <c r="AK64"/>
  <c r="AK65" s="1"/>
  <c r="AJ64"/>
  <c r="AJ65" s="1"/>
  <c r="AI64"/>
  <c r="AI65" s="1"/>
  <c r="AH64"/>
  <c r="AG64"/>
  <c r="AG65" s="1"/>
  <c r="AF64"/>
  <c r="AE64"/>
  <c r="AE65" s="1"/>
  <c r="AD64"/>
  <c r="AD65" s="1"/>
  <c r="AC64"/>
  <c r="AC65" s="1"/>
  <c r="AB64"/>
  <c r="AB65" s="1"/>
  <c r="AA64"/>
  <c r="AA65" s="1"/>
  <c r="Z64"/>
  <c r="Y64"/>
  <c r="Y65" s="1"/>
  <c r="X64"/>
  <c r="W64"/>
  <c r="W65" s="1"/>
  <c r="V64"/>
  <c r="V65" s="1"/>
  <c r="U64"/>
  <c r="U65" s="1"/>
  <c r="T64"/>
  <c r="T65" s="1"/>
  <c r="S64"/>
  <c r="S65" s="1"/>
  <c r="R64"/>
  <c r="Q64"/>
  <c r="Q65" s="1"/>
  <c r="P64"/>
  <c r="O64"/>
  <c r="O65" s="1"/>
  <c r="N64"/>
  <c r="N65" s="1"/>
  <c r="M64"/>
  <c r="M65" s="1"/>
  <c r="L64"/>
  <c r="L65" s="1"/>
  <c r="K64"/>
  <c r="K65" s="1"/>
  <c r="J64"/>
  <c r="I64"/>
  <c r="I65" s="1"/>
  <c r="H64"/>
  <c r="G64"/>
  <c r="G65" s="1"/>
  <c r="F64"/>
  <c r="F65" s="1"/>
  <c r="E64"/>
  <c r="E65" s="1"/>
  <c r="D64"/>
  <c r="D65" s="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N61" s="1"/>
  <c r="BN62" s="1"/>
  <c r="BM57"/>
  <c r="BL57"/>
  <c r="BL61" s="1"/>
  <c r="BL62" s="1"/>
  <c r="BK57"/>
  <c r="BJ57"/>
  <c r="BJ61" s="1"/>
  <c r="BJ62" s="1"/>
  <c r="BI57"/>
  <c r="BH57"/>
  <c r="BH61" s="1"/>
  <c r="BH62" s="1"/>
  <c r="BG57"/>
  <c r="BF57"/>
  <c r="BF61" s="1"/>
  <c r="BF62" s="1"/>
  <c r="BE57"/>
  <c r="BD57"/>
  <c r="BD61" s="1"/>
  <c r="BD62" s="1"/>
  <c r="BC57"/>
  <c r="BB57"/>
  <c r="BB61" s="1"/>
  <c r="BB62" s="1"/>
  <c r="BA57"/>
  <c r="AZ57"/>
  <c r="AZ61" s="1"/>
  <c r="AZ62" s="1"/>
  <c r="AY57"/>
  <c r="AX57"/>
  <c r="AX61" s="1"/>
  <c r="AX62" s="1"/>
  <c r="AW57"/>
  <c r="AV57"/>
  <c r="AV61" s="1"/>
  <c r="AV62" s="1"/>
  <c r="AU57"/>
  <c r="AT57"/>
  <c r="AT61" s="1"/>
  <c r="AT62" s="1"/>
  <c r="AL57"/>
  <c r="AK57"/>
  <c r="AK61" s="1"/>
  <c r="AK62" s="1"/>
  <c r="AJ57"/>
  <c r="AI57"/>
  <c r="AI61" s="1"/>
  <c r="AI62" s="1"/>
  <c r="AH57"/>
  <c r="AG57"/>
  <c r="AG61" s="1"/>
  <c r="AG62" s="1"/>
  <c r="AF57"/>
  <c r="AE57"/>
  <c r="AE61" s="1"/>
  <c r="AE62" s="1"/>
  <c r="AD57"/>
  <c r="AC57"/>
  <c r="AC61" s="1"/>
  <c r="AC62" s="1"/>
  <c r="AB57"/>
  <c r="AA57"/>
  <c r="AA61" s="1"/>
  <c r="AA62" s="1"/>
  <c r="Z57"/>
  <c r="Y57"/>
  <c r="Y61" s="1"/>
  <c r="Y62" s="1"/>
  <c r="X57"/>
  <c r="W57"/>
  <c r="W61" s="1"/>
  <c r="W62" s="1"/>
  <c r="V57"/>
  <c r="U57"/>
  <c r="U61" s="1"/>
  <c r="U62" s="1"/>
  <c r="T57"/>
  <c r="S57"/>
  <c r="S61" s="1"/>
  <c r="S62" s="1"/>
  <c r="R57"/>
  <c r="Q57"/>
  <c r="Q61" s="1"/>
  <c r="Q62" s="1"/>
  <c r="P57"/>
  <c r="O57"/>
  <c r="O61" s="1"/>
  <c r="O62" s="1"/>
  <c r="N57"/>
  <c r="M57"/>
  <c r="M61" s="1"/>
  <c r="M62" s="1"/>
  <c r="L57"/>
  <c r="K57"/>
  <c r="K61" s="1"/>
  <c r="K62" s="1"/>
  <c r="J57"/>
  <c r="I57"/>
  <c r="I61" s="1"/>
  <c r="I62" s="1"/>
  <c r="H57"/>
  <c r="G57"/>
  <c r="G61" s="1"/>
  <c r="G62" s="1"/>
  <c r="F57"/>
  <c r="E57"/>
  <c r="E61" s="1"/>
  <c r="E62" s="1"/>
  <c r="D57"/>
  <c r="BO56"/>
  <c r="BO61" s="1"/>
  <c r="BO62" s="1"/>
  <c r="BN56"/>
  <c r="BM56"/>
  <c r="BM61" s="1"/>
  <c r="BM62" s="1"/>
  <c r="BL56"/>
  <c r="BK56"/>
  <c r="BK61" s="1"/>
  <c r="BK62" s="1"/>
  <c r="BJ56"/>
  <c r="BI56"/>
  <c r="BI61" s="1"/>
  <c r="BI62" s="1"/>
  <c r="BH56"/>
  <c r="BG56"/>
  <c r="BG61" s="1"/>
  <c r="BG62" s="1"/>
  <c r="BF56"/>
  <c r="BE56"/>
  <c r="BE61" s="1"/>
  <c r="BE62" s="1"/>
  <c r="BD56"/>
  <c r="BC56"/>
  <c r="BC61" s="1"/>
  <c r="BC62" s="1"/>
  <c r="BB56"/>
  <c r="BA56"/>
  <c r="BA61" s="1"/>
  <c r="BA62" s="1"/>
  <c r="AZ56"/>
  <c r="AY56"/>
  <c r="AY61" s="1"/>
  <c r="AY62" s="1"/>
  <c r="AX56"/>
  <c r="AW56"/>
  <c r="AW61" s="1"/>
  <c r="AW62" s="1"/>
  <c r="AV56"/>
  <c r="AU56"/>
  <c r="AU61" s="1"/>
  <c r="AU62" s="1"/>
  <c r="AT56"/>
  <c r="AL56"/>
  <c r="AL61" s="1"/>
  <c r="AL62" s="1"/>
  <c r="AK56"/>
  <c r="AJ56"/>
  <c r="AJ61" s="1"/>
  <c r="AJ62" s="1"/>
  <c r="AI56"/>
  <c r="AH56"/>
  <c r="AH61" s="1"/>
  <c r="AH62" s="1"/>
  <c r="AG56"/>
  <c r="AF56"/>
  <c r="AF61" s="1"/>
  <c r="AF62" s="1"/>
  <c r="AE56"/>
  <c r="AD56"/>
  <c r="AD61" s="1"/>
  <c r="AD62" s="1"/>
  <c r="AC56"/>
  <c r="AB56"/>
  <c r="AB61" s="1"/>
  <c r="AB62" s="1"/>
  <c r="AA56"/>
  <c r="Z56"/>
  <c r="Z61" s="1"/>
  <c r="Z62" s="1"/>
  <c r="Y56"/>
  <c r="X56"/>
  <c r="X61" s="1"/>
  <c r="X62" s="1"/>
  <c r="W56"/>
  <c r="V56"/>
  <c r="V61" s="1"/>
  <c r="V62" s="1"/>
  <c r="U56"/>
  <c r="T56"/>
  <c r="T61" s="1"/>
  <c r="T62" s="1"/>
  <c r="S56"/>
  <c r="R56"/>
  <c r="R61" s="1"/>
  <c r="R62" s="1"/>
  <c r="Q56"/>
  <c r="P56"/>
  <c r="P61" s="1"/>
  <c r="P62" s="1"/>
  <c r="O56"/>
  <c r="N56"/>
  <c r="N61" s="1"/>
  <c r="N62" s="1"/>
  <c r="M56"/>
  <c r="L56"/>
  <c r="L61" s="1"/>
  <c r="L62" s="1"/>
  <c r="K56"/>
  <c r="J56"/>
  <c r="J61" s="1"/>
  <c r="J62" s="1"/>
  <c r="I56"/>
  <c r="H56"/>
  <c r="H61" s="1"/>
  <c r="H62" s="1"/>
  <c r="G56"/>
  <c r="F56"/>
  <c r="F61" s="1"/>
  <c r="F62" s="1"/>
  <c r="E56"/>
  <c r="D56"/>
  <c r="D61" s="1"/>
  <c r="D62" s="1"/>
  <c r="C56"/>
  <c r="R54"/>
  <c r="M54"/>
  <c r="L54"/>
  <c r="K54"/>
  <c r="J54"/>
  <c r="H54"/>
  <c r="G54"/>
  <c r="F54"/>
  <c r="E54"/>
  <c r="D54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14"/>
  <c r="C9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U54" s="1"/>
  <c r="AT7"/>
  <c r="AT54" s="1"/>
  <c r="AS7"/>
  <c r="AR7"/>
  <c r="AQ7"/>
  <c r="AP7"/>
  <c r="AO7"/>
  <c r="AN7"/>
  <c r="AM7"/>
  <c r="AL7"/>
  <c r="AL54" s="1"/>
  <c r="AK7"/>
  <c r="AK54" s="1"/>
  <c r="AJ7"/>
  <c r="AJ54" s="1"/>
  <c r="AI7"/>
  <c r="AI54" s="1"/>
  <c r="AH7"/>
  <c r="AH54" s="1"/>
  <c r="AG7"/>
  <c r="AG54" s="1"/>
  <c r="AF7"/>
  <c r="AF54" s="1"/>
  <c r="AE7"/>
  <c r="AE54" s="1"/>
  <c r="AD7"/>
  <c r="AD54" s="1"/>
  <c r="AC7"/>
  <c r="AC54" s="1"/>
  <c r="AB7"/>
  <c r="AB54" s="1"/>
  <c r="AA7"/>
  <c r="AA54" s="1"/>
  <c r="Z7"/>
  <c r="Z54" s="1"/>
  <c r="Y7"/>
  <c r="Y54" s="1"/>
  <c r="X7"/>
  <c r="X54" s="1"/>
  <c r="W7"/>
  <c r="W54" s="1"/>
  <c r="V7"/>
  <c r="V54" s="1"/>
  <c r="U7"/>
  <c r="T7"/>
  <c r="S7"/>
  <c r="R7"/>
  <c r="Q7"/>
  <c r="P7"/>
  <c r="O7"/>
  <c r="N7"/>
  <c r="M7"/>
  <c r="L7"/>
  <c r="K7"/>
  <c r="J7"/>
  <c r="I7"/>
  <c r="H7"/>
  <c r="G7"/>
  <c r="F7"/>
  <c r="E7"/>
  <c r="D7"/>
  <c r="B24" i="10"/>
  <c r="B25"/>
  <c r="B23"/>
  <c r="B21"/>
  <c r="B13"/>
  <c r="B14"/>
  <c r="B15"/>
  <c r="B16"/>
  <c r="B12"/>
  <c r="B10" i="9"/>
  <c r="B11"/>
  <c r="B10" i="10"/>
  <c r="B11"/>
  <c r="B9"/>
  <c r="B24" i="9"/>
  <c r="B25"/>
  <c r="B23"/>
  <c r="B21"/>
  <c r="B13"/>
  <c r="B14"/>
  <c r="B15"/>
  <c r="B16"/>
  <c r="B12"/>
  <c r="B9"/>
  <c r="B10" i="4"/>
  <c r="B11"/>
  <c r="B14"/>
  <c r="B15"/>
  <c r="B16"/>
  <c r="B17"/>
  <c r="B18"/>
  <c r="B19"/>
  <c r="B21"/>
  <c r="B22"/>
  <c r="B26"/>
  <c r="B27"/>
  <c r="B28"/>
  <c r="B9"/>
  <c r="G6" i="10"/>
  <c r="G6" i="9"/>
  <c r="AU48" i="11" l="1"/>
  <c r="AU49"/>
  <c r="Z66"/>
  <c r="Z67"/>
  <c r="Q66"/>
  <c r="Q67"/>
  <c r="N49"/>
  <c r="N48"/>
  <c r="AT48"/>
  <c r="AT49"/>
  <c r="O116"/>
  <c r="O115"/>
  <c r="M49"/>
  <c r="M48"/>
  <c r="U49"/>
  <c r="U48"/>
  <c r="AK49"/>
  <c r="AK48"/>
  <c r="BI49"/>
  <c r="BI48"/>
  <c r="P67"/>
  <c r="P66"/>
  <c r="AF67"/>
  <c r="AF66"/>
  <c r="BC67"/>
  <c r="BC66"/>
  <c r="G67"/>
  <c r="G66"/>
  <c r="O67"/>
  <c r="O66"/>
  <c r="AE67"/>
  <c r="AE66"/>
  <c r="AT67"/>
  <c r="AT66"/>
  <c r="BJ67"/>
  <c r="BJ66"/>
  <c r="M83"/>
  <c r="M84"/>
  <c r="AC83"/>
  <c r="AC84"/>
  <c r="AK83"/>
  <c r="AK84"/>
  <c r="BH83"/>
  <c r="BH84"/>
  <c r="I100"/>
  <c r="I99"/>
  <c r="Q100"/>
  <c r="Q99"/>
  <c r="AG100"/>
  <c r="AG99"/>
  <c r="BD100"/>
  <c r="BD99"/>
  <c r="BL100"/>
  <c r="BL99"/>
  <c r="H100"/>
  <c r="H99"/>
  <c r="P100"/>
  <c r="P99"/>
  <c r="X100"/>
  <c r="X99"/>
  <c r="AU100"/>
  <c r="AU99"/>
  <c r="BC100"/>
  <c r="BC99"/>
  <c r="BK100"/>
  <c r="BK99"/>
  <c r="D49"/>
  <c r="D48"/>
  <c r="L48"/>
  <c r="L49"/>
  <c r="T49"/>
  <c r="T48"/>
  <c r="AB48"/>
  <c r="AB49"/>
  <c r="AJ49"/>
  <c r="AJ48"/>
  <c r="AZ49"/>
  <c r="AZ48"/>
  <c r="BH49"/>
  <c r="BH48"/>
  <c r="D83"/>
  <c r="D84"/>
  <c r="L83"/>
  <c r="L84"/>
  <c r="T83"/>
  <c r="T84"/>
  <c r="AB83"/>
  <c r="AB84"/>
  <c r="AJ83"/>
  <c r="AJ84"/>
  <c r="AY83"/>
  <c r="AY84"/>
  <c r="BG83"/>
  <c r="BG84"/>
  <c r="BO83"/>
  <c r="BO84"/>
  <c r="E115"/>
  <c r="E116"/>
  <c r="M115"/>
  <c r="M116"/>
  <c r="U115"/>
  <c r="U116"/>
  <c r="AC115"/>
  <c r="AC116"/>
  <c r="AK115"/>
  <c r="AK116"/>
  <c r="AZ115"/>
  <c r="AZ116"/>
  <c r="BH115"/>
  <c r="BH116"/>
  <c r="D115"/>
  <c r="D116"/>
  <c r="L115"/>
  <c r="L116"/>
  <c r="T115"/>
  <c r="T116"/>
  <c r="AB115"/>
  <c r="AB116"/>
  <c r="AJ115"/>
  <c r="AJ116"/>
  <c r="AY115"/>
  <c r="AY116"/>
  <c r="BG115"/>
  <c r="BG116"/>
  <c r="BO115"/>
  <c r="BO116"/>
  <c r="G48"/>
  <c r="G49"/>
  <c r="BO49"/>
  <c r="BO48"/>
  <c r="F67"/>
  <c r="F66"/>
  <c r="N67"/>
  <c r="N66"/>
  <c r="V67"/>
  <c r="V66"/>
  <c r="AD67"/>
  <c r="AD66"/>
  <c r="AL67"/>
  <c r="AL66"/>
  <c r="BA67"/>
  <c r="BA66"/>
  <c r="BI67"/>
  <c r="BI66"/>
  <c r="E66"/>
  <c r="E67"/>
  <c r="M66"/>
  <c r="M67"/>
  <c r="U66"/>
  <c r="U67"/>
  <c r="AC66"/>
  <c r="AC67"/>
  <c r="AK66"/>
  <c r="AK67"/>
  <c r="AZ66"/>
  <c r="AZ67"/>
  <c r="BH66"/>
  <c r="BH67"/>
  <c r="K83"/>
  <c r="K84"/>
  <c r="S83"/>
  <c r="S84"/>
  <c r="AA83"/>
  <c r="AA84"/>
  <c r="AI83"/>
  <c r="AI84"/>
  <c r="AX83"/>
  <c r="AX84"/>
  <c r="BF83"/>
  <c r="BF84"/>
  <c r="BN83"/>
  <c r="BN84"/>
  <c r="J83"/>
  <c r="J84"/>
  <c r="R83"/>
  <c r="R84"/>
  <c r="Z83"/>
  <c r="Z84"/>
  <c r="AH83"/>
  <c r="AH84"/>
  <c r="AW83"/>
  <c r="AW84"/>
  <c r="BE83"/>
  <c r="BE84"/>
  <c r="BM83"/>
  <c r="BM84"/>
  <c r="G100"/>
  <c r="G99"/>
  <c r="O100"/>
  <c r="O99"/>
  <c r="W100"/>
  <c r="W99"/>
  <c r="AE100"/>
  <c r="AE99"/>
  <c r="AT100"/>
  <c r="AT99"/>
  <c r="BB100"/>
  <c r="BB99"/>
  <c r="BJ100"/>
  <c r="BJ99"/>
  <c r="F99"/>
  <c r="F100"/>
  <c r="N99"/>
  <c r="N100"/>
  <c r="V99"/>
  <c r="V100"/>
  <c r="AD99"/>
  <c r="AD100"/>
  <c r="AL99"/>
  <c r="AL100"/>
  <c r="BA99"/>
  <c r="BA100"/>
  <c r="BI99"/>
  <c r="BI100"/>
  <c r="O49"/>
  <c r="O48"/>
  <c r="AI48"/>
  <c r="AI49"/>
  <c r="AH48"/>
  <c r="AH49"/>
  <c r="BN48"/>
  <c r="BN49"/>
  <c r="K115"/>
  <c r="K116"/>
  <c r="S115"/>
  <c r="S116"/>
  <c r="AA115"/>
  <c r="AA116"/>
  <c r="AI115"/>
  <c r="AI116"/>
  <c r="AX115"/>
  <c r="AX116"/>
  <c r="BF115"/>
  <c r="BF116"/>
  <c r="BN115"/>
  <c r="BN116"/>
  <c r="J115"/>
  <c r="J116"/>
  <c r="R115"/>
  <c r="R116"/>
  <c r="Z115"/>
  <c r="Z116"/>
  <c r="AH115"/>
  <c r="AH116"/>
  <c r="AW115"/>
  <c r="AW116"/>
  <c r="BE115"/>
  <c r="BE116"/>
  <c r="BM115"/>
  <c r="BM116"/>
  <c r="BK48"/>
  <c r="BK49"/>
  <c r="S48"/>
  <c r="S49"/>
  <c r="BG49"/>
  <c r="BG48"/>
  <c r="J48"/>
  <c r="J49"/>
  <c r="Z48"/>
  <c r="Z49"/>
  <c r="AX48"/>
  <c r="AX49"/>
  <c r="Q48"/>
  <c r="Q49"/>
  <c r="BE48"/>
  <c r="BE49"/>
  <c r="T66"/>
  <c r="T67"/>
  <c r="BO66"/>
  <c r="BO67"/>
  <c r="Y84"/>
  <c r="Y83"/>
  <c r="W48"/>
  <c r="W49"/>
  <c r="K48"/>
  <c r="K49"/>
  <c r="AA48"/>
  <c r="AA49"/>
  <c r="AY48"/>
  <c r="AY49"/>
  <c r="R48"/>
  <c r="R49"/>
  <c r="BF48"/>
  <c r="BF49"/>
  <c r="I48"/>
  <c r="I49"/>
  <c r="Y48"/>
  <c r="Y49"/>
  <c r="AG48"/>
  <c r="AG49"/>
  <c r="AW48"/>
  <c r="AW49"/>
  <c r="BM48"/>
  <c r="BM49"/>
  <c r="D66"/>
  <c r="D67"/>
  <c r="L66"/>
  <c r="L67"/>
  <c r="AB66"/>
  <c r="AB67"/>
  <c r="AJ66"/>
  <c r="AJ67"/>
  <c r="AY66"/>
  <c r="AY67"/>
  <c r="BG66"/>
  <c r="BG67"/>
  <c r="K66"/>
  <c r="K67"/>
  <c r="S66"/>
  <c r="S67"/>
  <c r="AA66"/>
  <c r="AA67"/>
  <c r="AI66"/>
  <c r="AI67"/>
  <c r="AX66"/>
  <c r="AX67"/>
  <c r="BF66"/>
  <c r="BF67"/>
  <c r="BN66"/>
  <c r="BN67"/>
  <c r="I84"/>
  <c r="I83"/>
  <c r="Q84"/>
  <c r="Q83"/>
  <c r="AG84"/>
  <c r="AG83"/>
  <c r="AV84"/>
  <c r="AV83"/>
  <c r="BD84"/>
  <c r="BD83"/>
  <c r="BL84"/>
  <c r="BL83"/>
  <c r="E99"/>
  <c r="E100"/>
  <c r="M99"/>
  <c r="M100"/>
  <c r="U99"/>
  <c r="U100"/>
  <c r="AC99"/>
  <c r="AC100"/>
  <c r="AK99"/>
  <c r="AK100"/>
  <c r="AZ99"/>
  <c r="AZ100"/>
  <c r="BH99"/>
  <c r="BH100"/>
  <c r="D99"/>
  <c r="D100"/>
  <c r="L99"/>
  <c r="L100"/>
  <c r="T99"/>
  <c r="T100"/>
  <c r="AB99"/>
  <c r="AB100"/>
  <c r="AJ99"/>
  <c r="AJ100"/>
  <c r="AY99"/>
  <c r="AY100"/>
  <c r="BG99"/>
  <c r="BG100"/>
  <c r="BO99"/>
  <c r="BO100"/>
  <c r="H48"/>
  <c r="H49"/>
  <c r="P48"/>
  <c r="P49"/>
  <c r="X48"/>
  <c r="X49"/>
  <c r="AF48"/>
  <c r="AF49"/>
  <c r="AV48"/>
  <c r="AV49"/>
  <c r="BD48"/>
  <c r="BD49"/>
  <c r="BL48"/>
  <c r="BL49"/>
  <c r="H84"/>
  <c r="H83"/>
  <c r="P84"/>
  <c r="P83"/>
  <c r="AF84"/>
  <c r="AF83"/>
  <c r="AU84"/>
  <c r="AU83"/>
  <c r="BC84"/>
  <c r="BC83"/>
  <c r="BK84"/>
  <c r="BK83"/>
  <c r="I116"/>
  <c r="I115"/>
  <c r="Q116"/>
  <c r="Q115"/>
  <c r="Y116"/>
  <c r="Y115"/>
  <c r="AG116"/>
  <c r="AG115"/>
  <c r="AV116"/>
  <c r="AV115"/>
  <c r="BD116"/>
  <c r="BD115"/>
  <c r="BL116"/>
  <c r="BL115"/>
  <c r="H116"/>
  <c r="H115"/>
  <c r="P116"/>
  <c r="P115"/>
  <c r="X116"/>
  <c r="X115"/>
  <c r="AF116"/>
  <c r="AF115"/>
  <c r="AU116"/>
  <c r="AU115"/>
  <c r="BC116"/>
  <c r="BC115"/>
  <c r="BK116"/>
  <c r="BK115"/>
  <c r="BC48"/>
  <c r="BC49"/>
  <c r="J66"/>
  <c r="J67"/>
  <c r="AH66"/>
  <c r="AH67"/>
  <c r="BE66"/>
  <c r="BE67"/>
  <c r="I66"/>
  <c r="I67"/>
  <c r="AG66"/>
  <c r="AG67"/>
  <c r="AV66"/>
  <c r="AV67"/>
  <c r="BD66"/>
  <c r="BD67"/>
  <c r="BL66"/>
  <c r="BL67"/>
  <c r="G84"/>
  <c r="G83"/>
  <c r="O84"/>
  <c r="O83"/>
  <c r="W84"/>
  <c r="W83"/>
  <c r="AE84"/>
  <c r="AE83"/>
  <c r="AT84"/>
  <c r="AT83"/>
  <c r="BB84"/>
  <c r="BB83"/>
  <c r="BJ84"/>
  <c r="BJ83"/>
  <c r="F83"/>
  <c r="F84"/>
  <c r="N83"/>
  <c r="N84"/>
  <c r="V83"/>
  <c r="V84"/>
  <c r="AD83"/>
  <c r="AD84"/>
  <c r="AL83"/>
  <c r="AL84"/>
  <c r="BA83"/>
  <c r="BA84"/>
  <c r="BI83"/>
  <c r="BI84"/>
  <c r="K99"/>
  <c r="K100"/>
  <c r="S99"/>
  <c r="S100"/>
  <c r="AA99"/>
  <c r="AA100"/>
  <c r="AI99"/>
  <c r="AI100"/>
  <c r="AX99"/>
  <c r="AX100"/>
  <c r="BF99"/>
  <c r="BF100"/>
  <c r="BN99"/>
  <c r="BN100"/>
  <c r="J99"/>
  <c r="J100"/>
  <c r="R99"/>
  <c r="R100"/>
  <c r="Z99"/>
  <c r="Z100"/>
  <c r="AH99"/>
  <c r="AH100"/>
  <c r="AW99"/>
  <c r="AW100"/>
  <c r="BE99"/>
  <c r="BE100"/>
  <c r="BM99"/>
  <c r="BM100"/>
  <c r="BM66"/>
  <c r="BM67"/>
  <c r="V49"/>
  <c r="V48"/>
  <c r="AL49"/>
  <c r="AL48"/>
  <c r="BJ48"/>
  <c r="BJ49"/>
  <c r="G116"/>
  <c r="G115"/>
  <c r="W116"/>
  <c r="W115"/>
  <c r="AE116"/>
  <c r="AE115"/>
  <c r="AT116"/>
  <c r="AT115"/>
  <c r="BB116"/>
  <c r="BB115"/>
  <c r="BJ116"/>
  <c r="BJ115"/>
  <c r="F115"/>
  <c r="F116"/>
  <c r="N115"/>
  <c r="N116"/>
  <c r="V115"/>
  <c r="V116"/>
  <c r="AD115"/>
  <c r="AD116"/>
  <c r="AL115"/>
  <c r="AL116"/>
  <c r="BA115"/>
  <c r="BA116"/>
  <c r="BI115"/>
  <c r="BI116"/>
  <c r="AE49"/>
  <c r="AE48"/>
  <c r="R66"/>
  <c r="R67"/>
  <c r="AW66"/>
  <c r="AW67"/>
  <c r="Y66"/>
  <c r="Y67"/>
  <c r="F49"/>
  <c r="F48"/>
  <c r="AD49"/>
  <c r="AD48"/>
  <c r="BB49"/>
  <c r="BB48"/>
  <c r="E49"/>
  <c r="E48"/>
  <c r="AC49"/>
  <c r="AC48"/>
  <c r="BA49"/>
  <c r="BA48"/>
  <c r="H67"/>
  <c r="H66"/>
  <c r="X67"/>
  <c r="X66"/>
  <c r="AU67"/>
  <c r="AU66"/>
  <c r="BK67"/>
  <c r="BK66"/>
  <c r="W67"/>
  <c r="W66"/>
  <c r="BB67"/>
  <c r="BB66"/>
  <c r="E83"/>
  <c r="E84"/>
  <c r="U83"/>
  <c r="U84"/>
  <c r="AZ83"/>
  <c r="AZ84"/>
  <c r="Y100"/>
  <c r="Y99"/>
  <c r="AV100"/>
  <c r="AV99"/>
  <c r="AF100"/>
  <c r="AF99"/>
  <c r="X83"/>
  <c r="X82"/>
  <c r="L26" i="10"/>
  <c r="K26"/>
  <c r="J26"/>
  <c r="I26"/>
  <c r="H26"/>
  <c r="G26"/>
  <c r="F26"/>
  <c r="E26"/>
  <c r="D26"/>
  <c r="L26" i="9"/>
  <c r="K26"/>
  <c r="J26"/>
  <c r="I26"/>
  <c r="H26"/>
  <c r="G26"/>
  <c r="F26"/>
  <c r="E26"/>
  <c r="D26"/>
  <c r="BP116" i="11" l="1"/>
  <c r="BQ116" s="1"/>
  <c r="BP67"/>
  <c r="BQ67" s="1"/>
  <c r="BP66"/>
  <c r="BQ66" s="1"/>
  <c r="BP83"/>
  <c r="BQ83" s="1"/>
  <c r="BP99"/>
  <c r="BQ99" s="1"/>
  <c r="BP49"/>
  <c r="BQ49" s="1"/>
  <c r="BP100"/>
  <c r="BQ100" s="1"/>
  <c r="BP48"/>
  <c r="BQ48" s="1"/>
  <c r="BP115"/>
  <c r="BQ115" s="1"/>
  <c r="BP84"/>
  <c r="BQ84" s="1"/>
  <c r="BO63" i="4"/>
  <c r="BO64" s="1"/>
  <c r="BO55"/>
  <c r="BO56"/>
  <c r="BO57"/>
  <c r="BO58"/>
  <c r="BO59"/>
  <c r="BO80"/>
  <c r="BO81" s="1"/>
  <c r="BO71"/>
  <c r="BO72"/>
  <c r="BO73"/>
  <c r="BO74"/>
  <c r="BO75"/>
  <c r="BO76"/>
  <c r="BO96"/>
  <c r="BO97" s="1"/>
  <c r="BO88"/>
  <c r="BO89"/>
  <c r="BO90"/>
  <c r="BO91"/>
  <c r="BO92"/>
  <c r="BO104"/>
  <c r="BO105"/>
  <c r="BO106"/>
  <c r="BO107"/>
  <c r="BO108"/>
  <c r="BO112"/>
  <c r="BO113" s="1"/>
  <c r="BO46"/>
  <c r="BO31"/>
  <c r="BO47" i="5"/>
  <c r="BO81"/>
  <c r="BO72"/>
  <c r="BO73"/>
  <c r="BO74"/>
  <c r="BO75"/>
  <c r="BO76"/>
  <c r="BO77"/>
  <c r="BO97"/>
  <c r="BO89"/>
  <c r="BO90"/>
  <c r="BO91"/>
  <c r="BO92"/>
  <c r="BO93"/>
  <c r="BO113"/>
  <c r="BO105"/>
  <c r="BO106"/>
  <c r="BO107"/>
  <c r="BO108"/>
  <c r="BO109"/>
  <c r="BO64"/>
  <c r="BO56"/>
  <c r="BO57"/>
  <c r="BO58"/>
  <c r="BO59"/>
  <c r="BO60"/>
  <c r="BO31"/>
  <c r="BQ51" i="11" l="1"/>
  <c r="BO32" i="5"/>
  <c r="BO94"/>
  <c r="BO95" s="1"/>
  <c r="BO100" s="1"/>
  <c r="BO110"/>
  <c r="BO111" s="1"/>
  <c r="BO115" s="1"/>
  <c r="BO93" i="4"/>
  <c r="BO94" s="1"/>
  <c r="BO98" s="1"/>
  <c r="BO32"/>
  <c r="BO48" s="1"/>
  <c r="BO60"/>
  <c r="BO61" s="1"/>
  <c r="BO66" s="1"/>
  <c r="BO61" i="5"/>
  <c r="BO62" s="1"/>
  <c r="BO67" s="1"/>
  <c r="BO77" i="4"/>
  <c r="BO78" s="1"/>
  <c r="BO83" s="1"/>
  <c r="BO109"/>
  <c r="BO110" s="1"/>
  <c r="BO115" s="1"/>
  <c r="BO78" i="5"/>
  <c r="BO79" s="1"/>
  <c r="BO83" s="1"/>
  <c r="BO82"/>
  <c r="BO65"/>
  <c r="BO114"/>
  <c r="BO98"/>
  <c r="C22" i="2"/>
  <c r="C23"/>
  <c r="C21"/>
  <c r="W31" i="5"/>
  <c r="W32" s="1"/>
  <c r="W33" s="1"/>
  <c r="X31"/>
  <c r="X32" s="1"/>
  <c r="X33" s="1"/>
  <c r="C14" i="4"/>
  <c r="K6"/>
  <c r="C14" i="5"/>
  <c r="BO49" l="1"/>
  <c r="BO33"/>
  <c r="BO65" i="4"/>
  <c r="BO99" i="5"/>
  <c r="BO99" i="4"/>
  <c r="BO49" s="1"/>
  <c r="BO114"/>
  <c r="BO116" i="5"/>
  <c r="BO48"/>
  <c r="BO66"/>
  <c r="BO47" i="4"/>
  <c r="BO82"/>
  <c r="BO84" i="5"/>
  <c r="I53" i="6"/>
  <c r="I46"/>
  <c r="I47"/>
  <c r="I48"/>
  <c r="E16"/>
  <c r="C16" i="1" s="1"/>
  <c r="E17" i="6"/>
  <c r="C17" i="1" s="1"/>
  <c r="E18" i="6"/>
  <c r="E46" s="1"/>
  <c r="E19"/>
  <c r="E47" s="1"/>
  <c r="E20"/>
  <c r="E48" s="1"/>
  <c r="E21"/>
  <c r="C18" i="1" s="1"/>
  <c r="E22" i="6"/>
  <c r="C19" i="1" s="1"/>
  <c r="E23" i="6"/>
  <c r="C20" i="1" s="1"/>
  <c r="E24" i="6"/>
  <c r="I24" s="1"/>
  <c r="I52" s="1"/>
  <c r="E25"/>
  <c r="E53" s="1"/>
  <c r="E9"/>
  <c r="C8" i="1" s="1"/>
  <c r="E10" i="6"/>
  <c r="C9" i="1" s="1"/>
  <c r="E11" i="6"/>
  <c r="C10" i="1" s="1"/>
  <c r="E12" i="6"/>
  <c r="C11" i="1" s="1"/>
  <c r="E13" i="6"/>
  <c r="C12" i="1" s="1"/>
  <c r="E14" i="6"/>
  <c r="I14" s="1"/>
  <c r="I42" s="1"/>
  <c r="E15"/>
  <c r="E43" s="1"/>
  <c r="E5"/>
  <c r="C6" i="1" s="1"/>
  <c r="E6" i="6"/>
  <c r="E7"/>
  <c r="E8"/>
  <c r="E4"/>
  <c r="B4" s="1"/>
  <c r="E3"/>
  <c r="B37" l="1"/>
  <c r="I10"/>
  <c r="I38" s="1"/>
  <c r="E38"/>
  <c r="B17"/>
  <c r="B39"/>
  <c r="B11"/>
  <c r="B47"/>
  <c r="B43"/>
  <c r="B15"/>
  <c r="I15"/>
  <c r="I43" s="1"/>
  <c r="B48"/>
  <c r="B45"/>
  <c r="B53"/>
  <c r="I4"/>
  <c r="I32" s="1"/>
  <c r="B51"/>
  <c r="B24"/>
  <c r="I17"/>
  <c r="I45" s="1"/>
  <c r="B13"/>
  <c r="B32"/>
  <c r="I12"/>
  <c r="I40" s="1"/>
  <c r="B12"/>
  <c r="I23"/>
  <c r="I51" s="1"/>
  <c r="B41"/>
  <c r="B52"/>
  <c r="B40"/>
  <c r="B22"/>
  <c r="E40"/>
  <c r="B9"/>
  <c r="I21"/>
  <c r="I49" s="1"/>
  <c r="B49"/>
  <c r="B21"/>
  <c r="E50"/>
  <c r="E51"/>
  <c r="B10"/>
  <c r="B23"/>
  <c r="B38"/>
  <c r="E52"/>
  <c r="I9"/>
  <c r="I37" s="1"/>
  <c r="I13"/>
  <c r="I41" s="1"/>
  <c r="I22"/>
  <c r="I50" s="1"/>
  <c r="E37"/>
  <c r="E41"/>
  <c r="E45"/>
  <c r="B46"/>
  <c r="B34"/>
  <c r="C7" i="1"/>
  <c r="E32" i="6"/>
  <c r="C5" i="1"/>
  <c r="B6" i="6"/>
  <c r="E34"/>
  <c r="I11"/>
  <c r="I39" s="1"/>
  <c r="E39"/>
  <c r="E49"/>
  <c r="B50"/>
  <c r="B14"/>
  <c r="B42"/>
  <c r="E42"/>
  <c r="C13" i="1"/>
  <c r="I5" i="6"/>
  <c r="I33" s="1"/>
  <c r="E33"/>
  <c r="B5"/>
  <c r="B33"/>
  <c r="E44"/>
  <c r="B44"/>
  <c r="I16"/>
  <c r="I44" s="1"/>
  <c r="B16"/>
  <c r="B3"/>
  <c r="A1" i="1"/>
  <c r="E31" i="6"/>
  <c r="I3"/>
  <c r="B31"/>
  <c r="I31"/>
  <c r="I6"/>
  <c r="I34" s="1"/>
  <c r="K64" i="5" l="1"/>
  <c r="K65" s="1"/>
  <c r="S64"/>
  <c r="S65" s="1"/>
  <c r="AA64"/>
  <c r="AA65" s="1"/>
  <c r="AK64"/>
  <c r="AK65" s="1"/>
  <c r="AX64"/>
  <c r="AX65" s="1"/>
  <c r="BF64"/>
  <c r="BF65" s="1"/>
  <c r="BL64"/>
  <c r="BL65" s="1"/>
  <c r="W31" i="4"/>
  <c r="X31"/>
  <c r="X32" s="1"/>
  <c r="X48" s="1"/>
  <c r="W49" i="5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B110" s="1"/>
  <c r="BB111" s="1"/>
  <c r="BA105"/>
  <c r="BA110" s="1"/>
  <c r="BA111" s="1"/>
  <c r="AZ105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T110" s="1"/>
  <c r="AT111" s="1"/>
  <c r="AL105"/>
  <c r="AL110" s="1"/>
  <c r="AL111" s="1"/>
  <c r="AK105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F110" s="1"/>
  <c r="AF111" s="1"/>
  <c r="AE105"/>
  <c r="AE110" s="1"/>
  <c r="AE111" s="1"/>
  <c r="AD105"/>
  <c r="AD110" s="1"/>
  <c r="AD111" s="1"/>
  <c r="AC105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N110" s="1"/>
  <c r="N111" s="1"/>
  <c r="M105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F110" s="1"/>
  <c r="F111" s="1"/>
  <c r="E105"/>
  <c r="E110" s="1"/>
  <c r="E111" s="1"/>
  <c r="D105"/>
  <c r="D110" s="1"/>
  <c r="D111" s="1"/>
  <c r="C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N94" s="1"/>
  <c r="BN95" s="1"/>
  <c r="BM89"/>
  <c r="BM94" s="1"/>
  <c r="BM95" s="1"/>
  <c r="BL89"/>
  <c r="BL94" s="1"/>
  <c r="BL95" s="1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E94" s="1"/>
  <c r="BE95" s="1"/>
  <c r="BD89"/>
  <c r="BD94" s="1"/>
  <c r="BD95" s="1"/>
  <c r="BC89"/>
  <c r="BC94" s="1"/>
  <c r="BC95" s="1"/>
  <c r="BB89"/>
  <c r="BB94" s="1"/>
  <c r="BB95" s="1"/>
  <c r="BA89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X95" s="1"/>
  <c r="W89"/>
  <c r="W94" s="1"/>
  <c r="W95" s="1"/>
  <c r="V89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H78" s="1"/>
  <c r="BH79" s="1"/>
  <c r="BG72"/>
  <c r="BG78" s="1"/>
  <c r="BG79" s="1"/>
  <c r="BF72"/>
  <c r="BF78" s="1"/>
  <c r="BF79" s="1"/>
  <c r="BE72"/>
  <c r="BE78" s="1"/>
  <c r="BE79" s="1"/>
  <c r="BD72"/>
  <c r="BD78" s="1"/>
  <c r="BD79" s="1"/>
  <c r="BC72"/>
  <c r="BC78" s="1"/>
  <c r="BC79" s="1"/>
  <c r="BB72"/>
  <c r="BA72"/>
  <c r="BA78" s="1"/>
  <c r="BA79" s="1"/>
  <c r="AZ72"/>
  <c r="AZ78" s="1"/>
  <c r="AZ79" s="1"/>
  <c r="AY72"/>
  <c r="AX72"/>
  <c r="AW72"/>
  <c r="AV72"/>
  <c r="AV78" s="1"/>
  <c r="AV79" s="1"/>
  <c r="AU72"/>
  <c r="AU78" s="1"/>
  <c r="AU79" s="1"/>
  <c r="AT72"/>
  <c r="AT78" s="1"/>
  <c r="AT79" s="1"/>
  <c r="AL72"/>
  <c r="AL78" s="1"/>
  <c r="AL79" s="1"/>
  <c r="AK72"/>
  <c r="AK78" s="1"/>
  <c r="AK79" s="1"/>
  <c r="AJ72"/>
  <c r="AI72"/>
  <c r="AI78" s="1"/>
  <c r="AI79" s="1"/>
  <c r="AH72"/>
  <c r="AG72"/>
  <c r="AG78" s="1"/>
  <c r="AG79" s="1"/>
  <c r="AF72"/>
  <c r="AF78" s="1"/>
  <c r="AF79" s="1"/>
  <c r="AE72"/>
  <c r="AD72"/>
  <c r="AC72"/>
  <c r="AB72"/>
  <c r="AB78" s="1"/>
  <c r="AB79" s="1"/>
  <c r="AA72"/>
  <c r="Z72"/>
  <c r="Z78" s="1"/>
  <c r="Z79" s="1"/>
  <c r="Y72"/>
  <c r="Y78" s="1"/>
  <c r="Y79" s="1"/>
  <c r="X72"/>
  <c r="W72"/>
  <c r="W78" s="1"/>
  <c r="W79" s="1"/>
  <c r="V72"/>
  <c r="V78" s="1"/>
  <c r="V79" s="1"/>
  <c r="U72"/>
  <c r="U78" s="1"/>
  <c r="U79" s="1"/>
  <c r="T72"/>
  <c r="T78" s="1"/>
  <c r="T79" s="1"/>
  <c r="S72"/>
  <c r="S78" s="1"/>
  <c r="S79" s="1"/>
  <c r="R72"/>
  <c r="Q72"/>
  <c r="P72"/>
  <c r="P78" s="1"/>
  <c r="P79" s="1"/>
  <c r="O72"/>
  <c r="O78" s="1"/>
  <c r="O79" s="1"/>
  <c r="N72"/>
  <c r="N78" s="1"/>
  <c r="N79" s="1"/>
  <c r="M72"/>
  <c r="M78" s="1"/>
  <c r="M79" s="1"/>
  <c r="L72"/>
  <c r="L78" s="1"/>
  <c r="L79" s="1"/>
  <c r="K72"/>
  <c r="K78" s="1"/>
  <c r="K79" s="1"/>
  <c r="J72"/>
  <c r="I72"/>
  <c r="H72"/>
  <c r="G72"/>
  <c r="G78" s="1"/>
  <c r="G79" s="1"/>
  <c r="F72"/>
  <c r="E72"/>
  <c r="E78" s="1"/>
  <c r="E79" s="1"/>
  <c r="D72"/>
  <c r="D78" s="1"/>
  <c r="D79" s="1"/>
  <c r="BN78"/>
  <c r="BN79" s="1"/>
  <c r="BM78"/>
  <c r="BM79" s="1"/>
  <c r="BL78"/>
  <c r="BL79" s="1"/>
  <c r="BK78"/>
  <c r="BK79" s="1"/>
  <c r="BJ78"/>
  <c r="BJ79" s="1"/>
  <c r="BI78"/>
  <c r="BI79" s="1"/>
  <c r="AY78"/>
  <c r="AY79" s="1"/>
  <c r="AX78"/>
  <c r="AX79" s="1"/>
  <c r="AW78"/>
  <c r="AW79" s="1"/>
  <c r="AJ78"/>
  <c r="AJ79" s="1"/>
  <c r="AD78"/>
  <c r="AD79" s="1"/>
  <c r="AC78"/>
  <c r="AC79" s="1"/>
  <c r="AA78"/>
  <c r="AA79" s="1"/>
  <c r="F78"/>
  <c r="F79" s="1"/>
  <c r="BM64"/>
  <c r="BM65" s="1"/>
  <c r="BK64"/>
  <c r="BK65" s="1"/>
  <c r="BI64"/>
  <c r="BI65" s="1"/>
  <c r="BG64"/>
  <c r="BG65" s="1"/>
  <c r="BE64"/>
  <c r="BE65" s="1"/>
  <c r="BC64"/>
  <c r="BC65" s="1"/>
  <c r="BA64"/>
  <c r="BA65" s="1"/>
  <c r="AY64"/>
  <c r="AY65" s="1"/>
  <c r="AW64"/>
  <c r="AW65" s="1"/>
  <c r="AU64"/>
  <c r="AU65" s="1"/>
  <c r="AL64"/>
  <c r="AL65" s="1"/>
  <c r="AJ64"/>
  <c r="AJ65" s="1"/>
  <c r="AH64"/>
  <c r="AH65" s="1"/>
  <c r="AF64"/>
  <c r="AF65" s="1"/>
  <c r="AD64"/>
  <c r="AD65" s="1"/>
  <c r="AB64"/>
  <c r="AB65" s="1"/>
  <c r="Z64"/>
  <c r="Z65" s="1"/>
  <c r="X64"/>
  <c r="X65" s="1"/>
  <c r="V64"/>
  <c r="V65" s="1"/>
  <c r="T64"/>
  <c r="T65" s="1"/>
  <c r="R64"/>
  <c r="R65" s="1"/>
  <c r="P64"/>
  <c r="P65" s="1"/>
  <c r="N64"/>
  <c r="N65" s="1"/>
  <c r="L64"/>
  <c r="L65" s="1"/>
  <c r="J64"/>
  <c r="J65" s="1"/>
  <c r="H64"/>
  <c r="H65" s="1"/>
  <c r="F64"/>
  <c r="F65" s="1"/>
  <c r="D64"/>
  <c r="D65" s="1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D61" s="1"/>
  <c r="D62" s="1"/>
  <c r="C56"/>
  <c r="R54"/>
  <c r="M54"/>
  <c r="L54"/>
  <c r="K54"/>
  <c r="J54"/>
  <c r="H54"/>
  <c r="G54"/>
  <c r="F54"/>
  <c r="E54"/>
  <c r="D54"/>
  <c r="BJ64"/>
  <c r="BJ65" s="1"/>
  <c r="BB64"/>
  <c r="BB65" s="1"/>
  <c r="AV64"/>
  <c r="AV65" s="1"/>
  <c r="AG64"/>
  <c r="AG65" s="1"/>
  <c r="W64"/>
  <c r="W65" s="1"/>
  <c r="O64"/>
  <c r="O65" s="1"/>
  <c r="G64"/>
  <c r="G65" s="1"/>
  <c r="BN31"/>
  <c r="BN32" s="1"/>
  <c r="BN33" s="1"/>
  <c r="BM31"/>
  <c r="BM32" s="1"/>
  <c r="BM33" s="1"/>
  <c r="BL31"/>
  <c r="BL32" s="1"/>
  <c r="BL33" s="1"/>
  <c r="BK31"/>
  <c r="BK32" s="1"/>
  <c r="BK33" s="1"/>
  <c r="BJ31"/>
  <c r="BJ32" s="1"/>
  <c r="BJ33" s="1"/>
  <c r="BI31"/>
  <c r="BI32" s="1"/>
  <c r="BI33" s="1"/>
  <c r="BH31"/>
  <c r="BH32" s="1"/>
  <c r="BH33" s="1"/>
  <c r="BG31"/>
  <c r="BG32" s="1"/>
  <c r="BG33" s="1"/>
  <c r="BF31"/>
  <c r="BF32" s="1"/>
  <c r="BF33" s="1"/>
  <c r="BE31"/>
  <c r="BE32" s="1"/>
  <c r="BE33" s="1"/>
  <c r="BD31"/>
  <c r="BD32" s="1"/>
  <c r="BD33" s="1"/>
  <c r="BC31"/>
  <c r="BC32" s="1"/>
  <c r="BC33" s="1"/>
  <c r="BB31"/>
  <c r="BB32" s="1"/>
  <c r="BB33" s="1"/>
  <c r="BA31"/>
  <c r="BA32" s="1"/>
  <c r="BA33" s="1"/>
  <c r="AZ31"/>
  <c r="AZ32" s="1"/>
  <c r="AZ33" s="1"/>
  <c r="AY31"/>
  <c r="AY32" s="1"/>
  <c r="AY33" s="1"/>
  <c r="AX31"/>
  <c r="AX32" s="1"/>
  <c r="AX33" s="1"/>
  <c r="AW31"/>
  <c r="AW32" s="1"/>
  <c r="AW33" s="1"/>
  <c r="AV31"/>
  <c r="AV32" s="1"/>
  <c r="AV33" s="1"/>
  <c r="AU31"/>
  <c r="AU32" s="1"/>
  <c r="AU33" s="1"/>
  <c r="AT31"/>
  <c r="AT32" s="1"/>
  <c r="AT33" s="1"/>
  <c r="AS31"/>
  <c r="AS32" s="1"/>
  <c r="AS33" s="1"/>
  <c r="AR31"/>
  <c r="AR32" s="1"/>
  <c r="AR33" s="1"/>
  <c r="AQ31"/>
  <c r="AQ32" s="1"/>
  <c r="AQ33" s="1"/>
  <c r="AP31"/>
  <c r="AP32" s="1"/>
  <c r="AP33" s="1"/>
  <c r="AO31"/>
  <c r="AO32" s="1"/>
  <c r="AO33" s="1"/>
  <c r="AN31"/>
  <c r="AN32" s="1"/>
  <c r="AN33" s="1"/>
  <c r="AM31"/>
  <c r="AM32" s="1"/>
  <c r="AM33" s="1"/>
  <c r="AL31"/>
  <c r="AL32" s="1"/>
  <c r="AL33" s="1"/>
  <c r="AK31"/>
  <c r="AK32" s="1"/>
  <c r="AK33" s="1"/>
  <c r="AJ31"/>
  <c r="AJ32" s="1"/>
  <c r="AJ33" s="1"/>
  <c r="AI31"/>
  <c r="AI32" s="1"/>
  <c r="AI33" s="1"/>
  <c r="AH31"/>
  <c r="AH32" s="1"/>
  <c r="AH33" s="1"/>
  <c r="AG31"/>
  <c r="AG32" s="1"/>
  <c r="AG33" s="1"/>
  <c r="AF31"/>
  <c r="AF32" s="1"/>
  <c r="AF33" s="1"/>
  <c r="AE31"/>
  <c r="AE32" s="1"/>
  <c r="AE33" s="1"/>
  <c r="AD31"/>
  <c r="AD32" s="1"/>
  <c r="AD33" s="1"/>
  <c r="AC31"/>
  <c r="AC32" s="1"/>
  <c r="AC33" s="1"/>
  <c r="AB31"/>
  <c r="AB32" s="1"/>
  <c r="AB33" s="1"/>
  <c r="AA31"/>
  <c r="AA32" s="1"/>
  <c r="AA33" s="1"/>
  <c r="Z31"/>
  <c r="Z32" s="1"/>
  <c r="Z33" s="1"/>
  <c r="Y31"/>
  <c r="Y32" s="1"/>
  <c r="Y33" s="1"/>
  <c r="V31"/>
  <c r="V32" s="1"/>
  <c r="V33" s="1"/>
  <c r="U31"/>
  <c r="U32" s="1"/>
  <c r="U33" s="1"/>
  <c r="T31"/>
  <c r="T32" s="1"/>
  <c r="T33" s="1"/>
  <c r="S31"/>
  <c r="S32" s="1"/>
  <c r="S33" s="1"/>
  <c r="R31"/>
  <c r="R32" s="1"/>
  <c r="R33" s="1"/>
  <c r="Q31"/>
  <c r="Q32" s="1"/>
  <c r="Q33" s="1"/>
  <c r="P31"/>
  <c r="P32" s="1"/>
  <c r="P33" s="1"/>
  <c r="O31"/>
  <c r="O32" s="1"/>
  <c r="O33" s="1"/>
  <c r="N31"/>
  <c r="N32" s="1"/>
  <c r="N33" s="1"/>
  <c r="M31"/>
  <c r="M32" s="1"/>
  <c r="M33" s="1"/>
  <c r="L31"/>
  <c r="L32" s="1"/>
  <c r="L33" s="1"/>
  <c r="K31"/>
  <c r="K32" s="1"/>
  <c r="K33" s="1"/>
  <c r="J31"/>
  <c r="J32" s="1"/>
  <c r="J33" s="1"/>
  <c r="I31"/>
  <c r="I32" s="1"/>
  <c r="I33" s="1"/>
  <c r="H31"/>
  <c r="H32" s="1"/>
  <c r="H33" s="1"/>
  <c r="G31"/>
  <c r="G32" s="1"/>
  <c r="G33" s="1"/>
  <c r="F31"/>
  <c r="F32" s="1"/>
  <c r="F33" s="1"/>
  <c r="E31"/>
  <c r="E32" s="1"/>
  <c r="E33" s="1"/>
  <c r="D31"/>
  <c r="D32" s="1"/>
  <c r="D33" s="1"/>
  <c r="C26"/>
  <c r="C21"/>
  <c r="C9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U54" s="1"/>
  <c r="AT7"/>
  <c r="AT54" s="1"/>
  <c r="AS7"/>
  <c r="AR7"/>
  <c r="AQ7"/>
  <c r="AP7"/>
  <c r="AO7"/>
  <c r="AN7"/>
  <c r="AM7"/>
  <c r="AL7"/>
  <c r="AL54" s="1"/>
  <c r="AK7"/>
  <c r="AK54" s="1"/>
  <c r="AJ7"/>
  <c r="AJ54" s="1"/>
  <c r="AI7"/>
  <c r="AI54" s="1"/>
  <c r="AH7"/>
  <c r="AH54" s="1"/>
  <c r="AG7"/>
  <c r="AG54" s="1"/>
  <c r="AF7"/>
  <c r="AF54" s="1"/>
  <c r="AE7"/>
  <c r="AE54" s="1"/>
  <c r="AD7"/>
  <c r="AD54" s="1"/>
  <c r="AC7"/>
  <c r="AC54" s="1"/>
  <c r="AB7"/>
  <c r="AB54" s="1"/>
  <c r="AA7"/>
  <c r="AA54" s="1"/>
  <c r="Z7"/>
  <c r="Z54" s="1"/>
  <c r="Y7"/>
  <c r="Y54" s="1"/>
  <c r="X7"/>
  <c r="X54" s="1"/>
  <c r="W7"/>
  <c r="W54" s="1"/>
  <c r="V7"/>
  <c r="V54" s="1"/>
  <c r="U7"/>
  <c r="T7"/>
  <c r="S7"/>
  <c r="R7"/>
  <c r="Q7"/>
  <c r="P7"/>
  <c r="O7"/>
  <c r="N7"/>
  <c r="M7"/>
  <c r="L7"/>
  <c r="K7"/>
  <c r="J7"/>
  <c r="I7"/>
  <c r="H7"/>
  <c r="G7"/>
  <c r="F7"/>
  <c r="E7"/>
  <c r="D7"/>
  <c r="BN108" i="4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N96"/>
  <c r="BN97" s="1"/>
  <c r="BJ96"/>
  <c r="BJ97" s="1"/>
  <c r="BF96"/>
  <c r="BF97" s="1"/>
  <c r="BB96"/>
  <c r="BB97" s="1"/>
  <c r="AX96"/>
  <c r="AX97" s="1"/>
  <c r="AT96"/>
  <c r="AT97" s="1"/>
  <c r="AP96"/>
  <c r="AP97" s="1"/>
  <c r="AL96"/>
  <c r="AL97" s="1"/>
  <c r="AH96"/>
  <c r="AH97" s="1"/>
  <c r="AD96"/>
  <c r="AD97" s="1"/>
  <c r="Z96"/>
  <c r="Z97" s="1"/>
  <c r="V96"/>
  <c r="V97" s="1"/>
  <c r="R96"/>
  <c r="R97" s="1"/>
  <c r="N96"/>
  <c r="N97" s="1"/>
  <c r="J96"/>
  <c r="J97" s="1"/>
  <c r="F96"/>
  <c r="F97" s="1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N46"/>
  <c r="BL46"/>
  <c r="BJ46"/>
  <c r="BH46"/>
  <c r="BF46"/>
  <c r="BD46"/>
  <c r="BB46"/>
  <c r="AZ46"/>
  <c r="AX46"/>
  <c r="AV46"/>
  <c r="AT46"/>
  <c r="AR46"/>
  <c r="AP46"/>
  <c r="AN46"/>
  <c r="AL46"/>
  <c r="AJ46"/>
  <c r="AH46"/>
  <c r="AF46"/>
  <c r="AD46"/>
  <c r="AB46"/>
  <c r="Z46"/>
  <c r="X46"/>
  <c r="V46"/>
  <c r="T46"/>
  <c r="R46"/>
  <c r="P46"/>
  <c r="N46"/>
  <c r="L46"/>
  <c r="J46"/>
  <c r="H46"/>
  <c r="F46"/>
  <c r="D46"/>
  <c r="BK63"/>
  <c r="BK64" s="1"/>
  <c r="AY63"/>
  <c r="AY64" s="1"/>
  <c r="AS80"/>
  <c r="AS81" s="1"/>
  <c r="AM63"/>
  <c r="AM64" s="1"/>
  <c r="AI63"/>
  <c r="AI64" s="1"/>
  <c r="AC80"/>
  <c r="AC81" s="1"/>
  <c r="Y80"/>
  <c r="Y81" s="1"/>
  <c r="U80"/>
  <c r="U81" s="1"/>
  <c r="O63"/>
  <c r="O64" s="1"/>
  <c r="K63"/>
  <c r="K64" s="1"/>
  <c r="G63"/>
  <c r="G64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V31"/>
  <c r="V32" s="1"/>
  <c r="U31"/>
  <c r="T31"/>
  <c r="T32" s="1"/>
  <c r="S31"/>
  <c r="R31"/>
  <c r="R32" s="1"/>
  <c r="Q31"/>
  <c r="P31"/>
  <c r="P32" s="1"/>
  <c r="O31"/>
  <c r="N31"/>
  <c r="N32" s="1"/>
  <c r="M31"/>
  <c r="L31"/>
  <c r="L32" s="1"/>
  <c r="K31"/>
  <c r="J31"/>
  <c r="J32" s="1"/>
  <c r="I31"/>
  <c r="H31"/>
  <c r="H32" s="1"/>
  <c r="G31"/>
  <c r="F31"/>
  <c r="F32" s="1"/>
  <c r="E31"/>
  <c r="D31"/>
  <c r="D32" s="1"/>
  <c r="C26"/>
  <c r="C21"/>
  <c r="C9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H78" i="5" l="1"/>
  <c r="H79" s="1"/>
  <c r="X78"/>
  <c r="AE78"/>
  <c r="AE79" s="1"/>
  <c r="BB78"/>
  <c r="BB79" s="1"/>
  <c r="U110"/>
  <c r="U111" s="1"/>
  <c r="V94"/>
  <c r="V95" s="1"/>
  <c r="BA94"/>
  <c r="BA95" s="1"/>
  <c r="AC110"/>
  <c r="AC111" s="1"/>
  <c r="M110"/>
  <c r="M111" s="1"/>
  <c r="AK110"/>
  <c r="AK111" s="1"/>
  <c r="AZ110"/>
  <c r="AZ111" s="1"/>
  <c r="BH110"/>
  <c r="BH111" s="1"/>
  <c r="BE77" i="4"/>
  <c r="BE78" s="1"/>
  <c r="AH78" i="5"/>
  <c r="AH79" s="1"/>
  <c r="E32" i="4"/>
  <c r="E48" s="1"/>
  <c r="M32"/>
  <c r="M48" s="1"/>
  <c r="U32"/>
  <c r="U48" s="1"/>
  <c r="S32"/>
  <c r="S47" s="1"/>
  <c r="F77"/>
  <c r="F78" s="1"/>
  <c r="N77"/>
  <c r="N78" s="1"/>
  <c r="V77"/>
  <c r="V78" s="1"/>
  <c r="BJ77"/>
  <c r="BJ78" s="1"/>
  <c r="I32"/>
  <c r="I48" s="1"/>
  <c r="Q32"/>
  <c r="Q48" s="1"/>
  <c r="L77"/>
  <c r="L78" s="1"/>
  <c r="AJ77"/>
  <c r="AJ78" s="1"/>
  <c r="AR77"/>
  <c r="AR78" s="1"/>
  <c r="AZ77"/>
  <c r="AZ78" s="1"/>
  <c r="K32"/>
  <c r="K47" s="1"/>
  <c r="G32"/>
  <c r="G47" s="1"/>
  <c r="O32"/>
  <c r="O47" s="1"/>
  <c r="W32"/>
  <c r="W47" s="1"/>
  <c r="R61" i="5"/>
  <c r="R62" s="1"/>
  <c r="R66" s="1"/>
  <c r="J78"/>
  <c r="J79" s="1"/>
  <c r="H77" i="4"/>
  <c r="H78" s="1"/>
  <c r="P77"/>
  <c r="P78" s="1"/>
  <c r="X77"/>
  <c r="X78" s="1"/>
  <c r="AF77"/>
  <c r="AF78" s="1"/>
  <c r="AN77"/>
  <c r="AN78" s="1"/>
  <c r="AV77"/>
  <c r="AV78" s="1"/>
  <c r="BD77"/>
  <c r="BD78" s="1"/>
  <c r="BL77"/>
  <c r="BL78" s="1"/>
  <c r="Q77"/>
  <c r="Q78" s="1"/>
  <c r="Y77"/>
  <c r="Y78" s="1"/>
  <c r="AO77"/>
  <c r="AO78" s="1"/>
  <c r="AW77"/>
  <c r="AW78" s="1"/>
  <c r="T77"/>
  <c r="T78" s="1"/>
  <c r="AB77"/>
  <c r="AB78" s="1"/>
  <c r="BH77"/>
  <c r="BH78" s="1"/>
  <c r="I77"/>
  <c r="I78" s="1"/>
  <c r="BM77"/>
  <c r="BM78" s="1"/>
  <c r="D77"/>
  <c r="D78" s="1"/>
  <c r="R78" i="5"/>
  <c r="R79" s="1"/>
  <c r="AD77" i="4"/>
  <c r="AD78" s="1"/>
  <c r="AL77"/>
  <c r="AL78" s="1"/>
  <c r="AT77"/>
  <c r="AT78" s="1"/>
  <c r="I78" i="5"/>
  <c r="I79" s="1"/>
  <c r="Q78"/>
  <c r="Q79" s="1"/>
  <c r="BB77" i="4"/>
  <c r="BB78" s="1"/>
  <c r="AG77"/>
  <c r="AG78" s="1"/>
  <c r="AG60"/>
  <c r="AG61" s="1"/>
  <c r="AO60"/>
  <c r="AO61" s="1"/>
  <c r="AW60"/>
  <c r="AW61" s="1"/>
  <c r="BE60"/>
  <c r="BE61" s="1"/>
  <c r="BM60"/>
  <c r="BM61" s="1"/>
  <c r="E77"/>
  <c r="E78" s="1"/>
  <c r="M77"/>
  <c r="M78" s="1"/>
  <c r="U77"/>
  <c r="U78" s="1"/>
  <c r="U82" s="1"/>
  <c r="AC77"/>
  <c r="AC78" s="1"/>
  <c r="AC82" s="1"/>
  <c r="AK77"/>
  <c r="AK78" s="1"/>
  <c r="AS77"/>
  <c r="AS78" s="1"/>
  <c r="BA77"/>
  <c r="BA78" s="1"/>
  <c r="BI77"/>
  <c r="BI78" s="1"/>
  <c r="AK60"/>
  <c r="AK61" s="1"/>
  <c r="AS60"/>
  <c r="AS61" s="1"/>
  <c r="BA60"/>
  <c r="BA61" s="1"/>
  <c r="BI60"/>
  <c r="BI61" s="1"/>
  <c r="J77"/>
  <c r="J78" s="1"/>
  <c r="R77"/>
  <c r="R78" s="1"/>
  <c r="Z77"/>
  <c r="Z78" s="1"/>
  <c r="AH77"/>
  <c r="AH78" s="1"/>
  <c r="AP77"/>
  <c r="AP78" s="1"/>
  <c r="AX77"/>
  <c r="AX78" s="1"/>
  <c r="BF77"/>
  <c r="BF78" s="1"/>
  <c r="BN77"/>
  <c r="BN78" s="1"/>
  <c r="E109"/>
  <c r="E110" s="1"/>
  <c r="G109"/>
  <c r="G110" s="1"/>
  <c r="I109"/>
  <c r="I110" s="1"/>
  <c r="K109"/>
  <c r="K110" s="1"/>
  <c r="M109"/>
  <c r="M110" s="1"/>
  <c r="O109"/>
  <c r="O110" s="1"/>
  <c r="Q109"/>
  <c r="Q110" s="1"/>
  <c r="S109"/>
  <c r="S110" s="1"/>
  <c r="U109"/>
  <c r="U110" s="1"/>
  <c r="W109"/>
  <c r="W110" s="1"/>
  <c r="Y109"/>
  <c r="Y110" s="1"/>
  <c r="AA109"/>
  <c r="AA110" s="1"/>
  <c r="AC109"/>
  <c r="AC110" s="1"/>
  <c r="AE109"/>
  <c r="AE110" s="1"/>
  <c r="AG109"/>
  <c r="AG110" s="1"/>
  <c r="AI109"/>
  <c r="AI110" s="1"/>
  <c r="AK109"/>
  <c r="AK110" s="1"/>
  <c r="AM109"/>
  <c r="AM110" s="1"/>
  <c r="AO109"/>
  <c r="AO110" s="1"/>
  <c r="AQ109"/>
  <c r="AQ110" s="1"/>
  <c r="AS109"/>
  <c r="AS110" s="1"/>
  <c r="AU109"/>
  <c r="AU110" s="1"/>
  <c r="AW109"/>
  <c r="AW110" s="1"/>
  <c r="AY109"/>
  <c r="AY110" s="1"/>
  <c r="BA109"/>
  <c r="BA110" s="1"/>
  <c r="BC109"/>
  <c r="BC110" s="1"/>
  <c r="BE109"/>
  <c r="BE110" s="1"/>
  <c r="BG109"/>
  <c r="BG110" s="1"/>
  <c r="BI109"/>
  <c r="BI110" s="1"/>
  <c r="BK109"/>
  <c r="BK110" s="1"/>
  <c r="BM109"/>
  <c r="BM110" s="1"/>
  <c r="D60"/>
  <c r="D61" s="1"/>
  <c r="F60"/>
  <c r="F61" s="1"/>
  <c r="H60"/>
  <c r="H61" s="1"/>
  <c r="J60"/>
  <c r="J61" s="1"/>
  <c r="L60"/>
  <c r="L61" s="1"/>
  <c r="N60"/>
  <c r="N61" s="1"/>
  <c r="P60"/>
  <c r="P61" s="1"/>
  <c r="R60"/>
  <c r="R61" s="1"/>
  <c r="T60"/>
  <c r="T61" s="1"/>
  <c r="V60"/>
  <c r="V61" s="1"/>
  <c r="X60"/>
  <c r="X61" s="1"/>
  <c r="Z60"/>
  <c r="Z61" s="1"/>
  <c r="AB60"/>
  <c r="AB61" s="1"/>
  <c r="AD60"/>
  <c r="AD61" s="1"/>
  <c r="AF60"/>
  <c r="AF61" s="1"/>
  <c r="AH60"/>
  <c r="AH61" s="1"/>
  <c r="AJ60"/>
  <c r="AJ61" s="1"/>
  <c r="AL60"/>
  <c r="AL61" s="1"/>
  <c r="AN60"/>
  <c r="AN61" s="1"/>
  <c r="AP60"/>
  <c r="AP61" s="1"/>
  <c r="AR60"/>
  <c r="AR61" s="1"/>
  <c r="AT60"/>
  <c r="AT61" s="1"/>
  <c r="AV60"/>
  <c r="AV61" s="1"/>
  <c r="AX60"/>
  <c r="AX61" s="1"/>
  <c r="AZ60"/>
  <c r="AZ61" s="1"/>
  <c r="BB60"/>
  <c r="BB61" s="1"/>
  <c r="BD60"/>
  <c r="BD61" s="1"/>
  <c r="BF60"/>
  <c r="BF61" s="1"/>
  <c r="BH60"/>
  <c r="BH61" s="1"/>
  <c r="BJ60"/>
  <c r="BJ61" s="1"/>
  <c r="BL60"/>
  <c r="BL61" s="1"/>
  <c r="BN60"/>
  <c r="BN61" s="1"/>
  <c r="E60"/>
  <c r="E61" s="1"/>
  <c r="G60"/>
  <c r="G61" s="1"/>
  <c r="G65" s="1"/>
  <c r="I60"/>
  <c r="I61" s="1"/>
  <c r="K60"/>
  <c r="K61" s="1"/>
  <c r="K65" s="1"/>
  <c r="M60"/>
  <c r="M61" s="1"/>
  <c r="O60"/>
  <c r="O61" s="1"/>
  <c r="O66" s="1"/>
  <c r="Q60"/>
  <c r="Q61" s="1"/>
  <c r="S60"/>
  <c r="S61" s="1"/>
  <c r="U60"/>
  <c r="U61" s="1"/>
  <c r="W60"/>
  <c r="W61" s="1"/>
  <c r="Y60"/>
  <c r="Y61" s="1"/>
  <c r="AA60"/>
  <c r="AA61" s="1"/>
  <c r="AC60"/>
  <c r="AC61" s="1"/>
  <c r="AE60"/>
  <c r="AE61" s="1"/>
  <c r="AI60"/>
  <c r="AI61" s="1"/>
  <c r="AI65" s="1"/>
  <c r="AM60"/>
  <c r="AM61" s="1"/>
  <c r="AM66" s="1"/>
  <c r="AQ60"/>
  <c r="AQ61" s="1"/>
  <c r="AU60"/>
  <c r="AU61" s="1"/>
  <c r="AY60"/>
  <c r="AY61" s="1"/>
  <c r="AY66" s="1"/>
  <c r="BC60"/>
  <c r="BC61" s="1"/>
  <c r="BG60"/>
  <c r="BG61" s="1"/>
  <c r="BK60"/>
  <c r="BK61" s="1"/>
  <c r="BK66" s="1"/>
  <c r="G77"/>
  <c r="G78" s="1"/>
  <c r="K77"/>
  <c r="K78" s="1"/>
  <c r="O77"/>
  <c r="O78" s="1"/>
  <c r="S77"/>
  <c r="S78" s="1"/>
  <c r="W77"/>
  <c r="W78" s="1"/>
  <c r="AA77"/>
  <c r="AA78" s="1"/>
  <c r="AE77"/>
  <c r="AE78" s="1"/>
  <c r="AI77"/>
  <c r="AI78" s="1"/>
  <c r="AM77"/>
  <c r="AM78" s="1"/>
  <c r="AQ77"/>
  <c r="AQ78" s="1"/>
  <c r="AU77"/>
  <c r="AU78" s="1"/>
  <c r="AY77"/>
  <c r="AY78" s="1"/>
  <c r="BC77"/>
  <c r="BC78" s="1"/>
  <c r="BG77"/>
  <c r="BG78" s="1"/>
  <c r="BK77"/>
  <c r="BK78" s="1"/>
  <c r="D93"/>
  <c r="D94" s="1"/>
  <c r="F93"/>
  <c r="F94" s="1"/>
  <c r="F98" s="1"/>
  <c r="H93"/>
  <c r="H94" s="1"/>
  <c r="J93"/>
  <c r="J94" s="1"/>
  <c r="J98" s="1"/>
  <c r="L93"/>
  <c r="L94" s="1"/>
  <c r="N93"/>
  <c r="N94" s="1"/>
  <c r="N99" s="1"/>
  <c r="P93"/>
  <c r="P94" s="1"/>
  <c r="R93"/>
  <c r="R94" s="1"/>
  <c r="R99" s="1"/>
  <c r="T93"/>
  <c r="T94" s="1"/>
  <c r="V93"/>
  <c r="V94" s="1"/>
  <c r="V98" s="1"/>
  <c r="X93"/>
  <c r="Z93"/>
  <c r="Z94" s="1"/>
  <c r="Z99" s="1"/>
  <c r="AB93"/>
  <c r="AB94" s="1"/>
  <c r="AD93"/>
  <c r="AD94" s="1"/>
  <c r="AD99" s="1"/>
  <c r="AF93"/>
  <c r="AF94" s="1"/>
  <c r="AH93"/>
  <c r="AH94" s="1"/>
  <c r="AH98" s="1"/>
  <c r="AJ93"/>
  <c r="AJ94" s="1"/>
  <c r="AL93"/>
  <c r="AL94" s="1"/>
  <c r="AL98" s="1"/>
  <c r="AN93"/>
  <c r="AN94" s="1"/>
  <c r="AP93"/>
  <c r="AP94" s="1"/>
  <c r="AP98" s="1"/>
  <c r="AR93"/>
  <c r="AR94" s="1"/>
  <c r="AT93"/>
  <c r="AT94" s="1"/>
  <c r="AT99" s="1"/>
  <c r="AV93"/>
  <c r="AV94" s="1"/>
  <c r="AX93"/>
  <c r="AX94" s="1"/>
  <c r="AX98" s="1"/>
  <c r="AZ93"/>
  <c r="AZ94" s="1"/>
  <c r="BB93"/>
  <c r="BB94" s="1"/>
  <c r="BB99" s="1"/>
  <c r="BD93"/>
  <c r="BD94" s="1"/>
  <c r="BF93"/>
  <c r="BF94" s="1"/>
  <c r="BF98" s="1"/>
  <c r="BH93"/>
  <c r="BH94" s="1"/>
  <c r="BJ93"/>
  <c r="BJ94" s="1"/>
  <c r="BJ98" s="1"/>
  <c r="BL93"/>
  <c r="BL94" s="1"/>
  <c r="BN93"/>
  <c r="BN94" s="1"/>
  <c r="BN98" s="1"/>
  <c r="E93"/>
  <c r="E94" s="1"/>
  <c r="G93"/>
  <c r="G94" s="1"/>
  <c r="I93"/>
  <c r="I94" s="1"/>
  <c r="K93"/>
  <c r="K94" s="1"/>
  <c r="M93"/>
  <c r="M94" s="1"/>
  <c r="O93"/>
  <c r="O94" s="1"/>
  <c r="Q93"/>
  <c r="Q94" s="1"/>
  <c r="S93"/>
  <c r="S94" s="1"/>
  <c r="U93"/>
  <c r="U94" s="1"/>
  <c r="W93"/>
  <c r="W94" s="1"/>
  <c r="Y93"/>
  <c r="Y94" s="1"/>
  <c r="AA93"/>
  <c r="AA94" s="1"/>
  <c r="AC93"/>
  <c r="AC94" s="1"/>
  <c r="AE93"/>
  <c r="AE94" s="1"/>
  <c r="AG93"/>
  <c r="AG94" s="1"/>
  <c r="AI93"/>
  <c r="AI94" s="1"/>
  <c r="AK93"/>
  <c r="AK94" s="1"/>
  <c r="AM93"/>
  <c r="AM94" s="1"/>
  <c r="AO93"/>
  <c r="AO94" s="1"/>
  <c r="AQ93"/>
  <c r="AQ94" s="1"/>
  <c r="AS93"/>
  <c r="AS94" s="1"/>
  <c r="AU93"/>
  <c r="AU94" s="1"/>
  <c r="AW93"/>
  <c r="AW94" s="1"/>
  <c r="AY93"/>
  <c r="AY94" s="1"/>
  <c r="BA93"/>
  <c r="BA94" s="1"/>
  <c r="BC93"/>
  <c r="BC94" s="1"/>
  <c r="BE93"/>
  <c r="BE94" s="1"/>
  <c r="BG93"/>
  <c r="BG94" s="1"/>
  <c r="BI93"/>
  <c r="BI94" s="1"/>
  <c r="BK93"/>
  <c r="BK94" s="1"/>
  <c r="BM93"/>
  <c r="BM94" s="1"/>
  <c r="D109"/>
  <c r="D110" s="1"/>
  <c r="F109"/>
  <c r="F110" s="1"/>
  <c r="H109"/>
  <c r="H110" s="1"/>
  <c r="J109"/>
  <c r="J110" s="1"/>
  <c r="L109"/>
  <c r="L110" s="1"/>
  <c r="N109"/>
  <c r="N110" s="1"/>
  <c r="P109"/>
  <c r="P110" s="1"/>
  <c r="R109"/>
  <c r="R110" s="1"/>
  <c r="T109"/>
  <c r="T110" s="1"/>
  <c r="V109"/>
  <c r="V110" s="1"/>
  <c r="X109"/>
  <c r="X110" s="1"/>
  <c r="Z109"/>
  <c r="Z110" s="1"/>
  <c r="AB109"/>
  <c r="AB110" s="1"/>
  <c r="AD109"/>
  <c r="AD110" s="1"/>
  <c r="AF109"/>
  <c r="AF110" s="1"/>
  <c r="AH109"/>
  <c r="AH110" s="1"/>
  <c r="AJ109"/>
  <c r="AJ110" s="1"/>
  <c r="AL109"/>
  <c r="AL110" s="1"/>
  <c r="AN109"/>
  <c r="AN110" s="1"/>
  <c r="AP109"/>
  <c r="AP110" s="1"/>
  <c r="AR109"/>
  <c r="AR110" s="1"/>
  <c r="AT109"/>
  <c r="AT110" s="1"/>
  <c r="AV109"/>
  <c r="AV110" s="1"/>
  <c r="AX109"/>
  <c r="AX110" s="1"/>
  <c r="AZ109"/>
  <c r="AZ110" s="1"/>
  <c r="BB109"/>
  <c r="BB110" s="1"/>
  <c r="BD109"/>
  <c r="BD110" s="1"/>
  <c r="BF109"/>
  <c r="BF110" s="1"/>
  <c r="BH109"/>
  <c r="BH110" s="1"/>
  <c r="BJ109"/>
  <c r="BJ110" s="1"/>
  <c r="BL109"/>
  <c r="BL110" s="1"/>
  <c r="BN109"/>
  <c r="BN110" s="1"/>
  <c r="I49" i="5"/>
  <c r="M49"/>
  <c r="Q49"/>
  <c r="U49"/>
  <c r="G49"/>
  <c r="K49"/>
  <c r="O49"/>
  <c r="S49"/>
  <c r="E49"/>
  <c r="D49"/>
  <c r="D48"/>
  <c r="F49"/>
  <c r="F48"/>
  <c r="H49"/>
  <c r="H48"/>
  <c r="J49"/>
  <c r="J48"/>
  <c r="L49"/>
  <c r="L48"/>
  <c r="N49"/>
  <c r="N48"/>
  <c r="P49"/>
  <c r="P48"/>
  <c r="R49"/>
  <c r="R48"/>
  <c r="T49"/>
  <c r="T48"/>
  <c r="V49"/>
  <c r="V48"/>
  <c r="Z49"/>
  <c r="Z48"/>
  <c r="AB49"/>
  <c r="AB48"/>
  <c r="AD49"/>
  <c r="AD48"/>
  <c r="AF49"/>
  <c r="AF48"/>
  <c r="AH49"/>
  <c r="AH48"/>
  <c r="AJ49"/>
  <c r="AJ48"/>
  <c r="AL49"/>
  <c r="AL48"/>
  <c r="AT49"/>
  <c r="AT48"/>
  <c r="AV49"/>
  <c r="AV48"/>
  <c r="AX49"/>
  <c r="AX48"/>
  <c r="AZ49"/>
  <c r="AZ48"/>
  <c r="BB49"/>
  <c r="BB48"/>
  <c r="BD49"/>
  <c r="BD48"/>
  <c r="BF49"/>
  <c r="BF48"/>
  <c r="BH49"/>
  <c r="BH48"/>
  <c r="BJ49"/>
  <c r="BJ48"/>
  <c r="BL49"/>
  <c r="BL48"/>
  <c r="BN48"/>
  <c r="BN49"/>
  <c r="D67"/>
  <c r="D66"/>
  <c r="F66"/>
  <c r="F67"/>
  <c r="H67"/>
  <c r="H66"/>
  <c r="J66"/>
  <c r="J67"/>
  <c r="L67"/>
  <c r="L66"/>
  <c r="N66"/>
  <c r="N67"/>
  <c r="P67"/>
  <c r="P66"/>
  <c r="T67"/>
  <c r="T66"/>
  <c r="V66"/>
  <c r="V67"/>
  <c r="X67"/>
  <c r="X66"/>
  <c r="Z66"/>
  <c r="Z67"/>
  <c r="AB67"/>
  <c r="AB66"/>
  <c r="AD66"/>
  <c r="AD67"/>
  <c r="AF67"/>
  <c r="AF66"/>
  <c r="AH66"/>
  <c r="AH67"/>
  <c r="AJ67"/>
  <c r="AJ66"/>
  <c r="AL66"/>
  <c r="AL67"/>
  <c r="AU67"/>
  <c r="AU66"/>
  <c r="AW66"/>
  <c r="AW67"/>
  <c r="AY67"/>
  <c r="AY66"/>
  <c r="BA66"/>
  <c r="BA67"/>
  <c r="BC67"/>
  <c r="BC66"/>
  <c r="BE66"/>
  <c r="BE67"/>
  <c r="BG67"/>
  <c r="BG66"/>
  <c r="BI66"/>
  <c r="BI67"/>
  <c r="BK67"/>
  <c r="BK66"/>
  <c r="BM66"/>
  <c r="BM67"/>
  <c r="Y49"/>
  <c r="Y48"/>
  <c r="AA49"/>
  <c r="AA48"/>
  <c r="AC49"/>
  <c r="AC48"/>
  <c r="AE49"/>
  <c r="AE48"/>
  <c r="AG49"/>
  <c r="AG48"/>
  <c r="AI49"/>
  <c r="AI48"/>
  <c r="AK49"/>
  <c r="AK48"/>
  <c r="AU49"/>
  <c r="AU48"/>
  <c r="AW49"/>
  <c r="AW48"/>
  <c r="AY49"/>
  <c r="AY48"/>
  <c r="BA49"/>
  <c r="BA48"/>
  <c r="BC49"/>
  <c r="BC48"/>
  <c r="BE49"/>
  <c r="BE48"/>
  <c r="BG49"/>
  <c r="BG48"/>
  <c r="BI49"/>
  <c r="BI48"/>
  <c r="BK49"/>
  <c r="BK48"/>
  <c r="BM49"/>
  <c r="BM48"/>
  <c r="G67"/>
  <c r="G66"/>
  <c r="K67"/>
  <c r="K66"/>
  <c r="O67"/>
  <c r="O66"/>
  <c r="S67"/>
  <c r="S66"/>
  <c r="W67"/>
  <c r="W66"/>
  <c r="AA67"/>
  <c r="AA66"/>
  <c r="AG67"/>
  <c r="AG66"/>
  <c r="AK67"/>
  <c r="AK66"/>
  <c r="AV67"/>
  <c r="AV66"/>
  <c r="AX67"/>
  <c r="AX66"/>
  <c r="BB67"/>
  <c r="BB66"/>
  <c r="BF67"/>
  <c r="BF66"/>
  <c r="BJ67"/>
  <c r="BJ66"/>
  <c r="BL67"/>
  <c r="BL66"/>
  <c r="E113"/>
  <c r="E114" s="1"/>
  <c r="E97"/>
  <c r="E98" s="1"/>
  <c r="E81"/>
  <c r="E82" s="1"/>
  <c r="I113"/>
  <c r="I114" s="1"/>
  <c r="I97"/>
  <c r="I98" s="1"/>
  <c r="I81"/>
  <c r="I82" s="1"/>
  <c r="M113"/>
  <c r="M114" s="1"/>
  <c r="M97"/>
  <c r="M98" s="1"/>
  <c r="M81"/>
  <c r="M82" s="1"/>
  <c r="Q113"/>
  <c r="Q114" s="1"/>
  <c r="Q97"/>
  <c r="Q98" s="1"/>
  <c r="Q81"/>
  <c r="Q82" s="1"/>
  <c r="U113"/>
  <c r="U114" s="1"/>
  <c r="U97"/>
  <c r="U98" s="1"/>
  <c r="U81"/>
  <c r="U82" s="1"/>
  <c r="Y113"/>
  <c r="Y114" s="1"/>
  <c r="Y97"/>
  <c r="Y98" s="1"/>
  <c r="Y81"/>
  <c r="Y82" s="1"/>
  <c r="AC113"/>
  <c r="AC114" s="1"/>
  <c r="AC97"/>
  <c r="AC98" s="1"/>
  <c r="AC81"/>
  <c r="AC82" s="1"/>
  <c r="AE113"/>
  <c r="AE114" s="1"/>
  <c r="AE97"/>
  <c r="AE98" s="1"/>
  <c r="AE81"/>
  <c r="AE82" s="1"/>
  <c r="AI113"/>
  <c r="AI114" s="1"/>
  <c r="AI97"/>
  <c r="AI98" s="1"/>
  <c r="AI81"/>
  <c r="AI82" s="1"/>
  <c r="AT113"/>
  <c r="AT114" s="1"/>
  <c r="AT97"/>
  <c r="AT98" s="1"/>
  <c r="AT81"/>
  <c r="AT82" s="1"/>
  <c r="AZ113"/>
  <c r="AZ114" s="1"/>
  <c r="AZ97"/>
  <c r="AZ98" s="1"/>
  <c r="AZ81"/>
  <c r="AZ82" s="1"/>
  <c r="BD113"/>
  <c r="BD114" s="1"/>
  <c r="BD97"/>
  <c r="BD98" s="1"/>
  <c r="BD81"/>
  <c r="BD82" s="1"/>
  <c r="BH113"/>
  <c r="BH114" s="1"/>
  <c r="BH97"/>
  <c r="BH98" s="1"/>
  <c r="BH81"/>
  <c r="BH82" s="1"/>
  <c r="BN113"/>
  <c r="BN114" s="1"/>
  <c r="BN97"/>
  <c r="BN98" s="1"/>
  <c r="BN81"/>
  <c r="BN82" s="1"/>
  <c r="D113"/>
  <c r="D114" s="1"/>
  <c r="D97"/>
  <c r="D98" s="1"/>
  <c r="D81"/>
  <c r="D82" s="1"/>
  <c r="F113"/>
  <c r="F114" s="1"/>
  <c r="F97"/>
  <c r="F98" s="1"/>
  <c r="F81"/>
  <c r="F82" s="1"/>
  <c r="H113"/>
  <c r="H114" s="1"/>
  <c r="H97"/>
  <c r="H98" s="1"/>
  <c r="H81"/>
  <c r="H82" s="1"/>
  <c r="J113"/>
  <c r="J114" s="1"/>
  <c r="J97"/>
  <c r="J98" s="1"/>
  <c r="J81"/>
  <c r="J82" s="1"/>
  <c r="L113"/>
  <c r="L114" s="1"/>
  <c r="L97"/>
  <c r="L98" s="1"/>
  <c r="L81"/>
  <c r="L82" s="1"/>
  <c r="N113"/>
  <c r="N114" s="1"/>
  <c r="N97"/>
  <c r="N98" s="1"/>
  <c r="N81"/>
  <c r="N82" s="1"/>
  <c r="P113"/>
  <c r="P114" s="1"/>
  <c r="P97"/>
  <c r="P98" s="1"/>
  <c r="P81"/>
  <c r="P82" s="1"/>
  <c r="R113"/>
  <c r="R114" s="1"/>
  <c r="R97"/>
  <c r="R98" s="1"/>
  <c r="R81"/>
  <c r="R82" s="1"/>
  <c r="T113"/>
  <c r="T114" s="1"/>
  <c r="T97"/>
  <c r="T98" s="1"/>
  <c r="T81"/>
  <c r="T82" s="1"/>
  <c r="V113"/>
  <c r="V114" s="1"/>
  <c r="V97"/>
  <c r="V98" s="1"/>
  <c r="V81"/>
  <c r="V82" s="1"/>
  <c r="X113"/>
  <c r="X114" s="1"/>
  <c r="X97"/>
  <c r="X81"/>
  <c r="Z113"/>
  <c r="Z114" s="1"/>
  <c r="Z97"/>
  <c r="Z98" s="1"/>
  <c r="Z81"/>
  <c r="Z82" s="1"/>
  <c r="AB113"/>
  <c r="AB114" s="1"/>
  <c r="AB97"/>
  <c r="AB98" s="1"/>
  <c r="AB81"/>
  <c r="AB82" s="1"/>
  <c r="AD113"/>
  <c r="AD114" s="1"/>
  <c r="AD97"/>
  <c r="AD98" s="1"/>
  <c r="AD81"/>
  <c r="AD82" s="1"/>
  <c r="AF113"/>
  <c r="AF114" s="1"/>
  <c r="AF97"/>
  <c r="AF98" s="1"/>
  <c r="AF81"/>
  <c r="AF82" s="1"/>
  <c r="AH113"/>
  <c r="AH114" s="1"/>
  <c r="AH97"/>
  <c r="AH98" s="1"/>
  <c r="AH81"/>
  <c r="AH82" s="1"/>
  <c r="AJ113"/>
  <c r="AJ114" s="1"/>
  <c r="AJ97"/>
  <c r="AJ98" s="1"/>
  <c r="AJ81"/>
  <c r="AJ82" s="1"/>
  <c r="AL113"/>
  <c r="AL114" s="1"/>
  <c r="AL97"/>
  <c r="AL98" s="1"/>
  <c r="AL81"/>
  <c r="AL82" s="1"/>
  <c r="AU113"/>
  <c r="AU114" s="1"/>
  <c r="AU97"/>
  <c r="AU98" s="1"/>
  <c r="AU81"/>
  <c r="AU82" s="1"/>
  <c r="AW113"/>
  <c r="AW114" s="1"/>
  <c r="AW97"/>
  <c r="AW98" s="1"/>
  <c r="AW81"/>
  <c r="AW82" s="1"/>
  <c r="AY113"/>
  <c r="AY114" s="1"/>
  <c r="AY97"/>
  <c r="AY98" s="1"/>
  <c r="AY81"/>
  <c r="AY82" s="1"/>
  <c r="BA113"/>
  <c r="BA114" s="1"/>
  <c r="BA97"/>
  <c r="BA98" s="1"/>
  <c r="BA81"/>
  <c r="BA82" s="1"/>
  <c r="BC113"/>
  <c r="BC114" s="1"/>
  <c r="BC97"/>
  <c r="BC98" s="1"/>
  <c r="BC81"/>
  <c r="BC82" s="1"/>
  <c r="BE113"/>
  <c r="BE114" s="1"/>
  <c r="BE97"/>
  <c r="BE98" s="1"/>
  <c r="BE81"/>
  <c r="BE82" s="1"/>
  <c r="BG113"/>
  <c r="BG114" s="1"/>
  <c r="BG97"/>
  <c r="BG98" s="1"/>
  <c r="BG81"/>
  <c r="BG82" s="1"/>
  <c r="BI113"/>
  <c r="BI114" s="1"/>
  <c r="BI97"/>
  <c r="BI98" s="1"/>
  <c r="BI81"/>
  <c r="BI82" s="1"/>
  <c r="BK113"/>
  <c r="BK114" s="1"/>
  <c r="BK97"/>
  <c r="BK98" s="1"/>
  <c r="BK81"/>
  <c r="BK82" s="1"/>
  <c r="BM113"/>
  <c r="BM114" s="1"/>
  <c r="BM97"/>
  <c r="BM98" s="1"/>
  <c r="BM81"/>
  <c r="BM82" s="1"/>
  <c r="G47"/>
  <c r="I47"/>
  <c r="M47"/>
  <c r="Q47"/>
  <c r="S47"/>
  <c r="W47"/>
  <c r="AA47"/>
  <c r="AE47"/>
  <c r="AI47"/>
  <c r="AT47"/>
  <c r="BB47"/>
  <c r="D47"/>
  <c r="F47"/>
  <c r="H47"/>
  <c r="J47"/>
  <c r="L47"/>
  <c r="N47"/>
  <c r="P47"/>
  <c r="R47"/>
  <c r="T47"/>
  <c r="V47"/>
  <c r="X47"/>
  <c r="Z47"/>
  <c r="AB47"/>
  <c r="AD47"/>
  <c r="AF47"/>
  <c r="AH47"/>
  <c r="AJ47"/>
  <c r="AL47"/>
  <c r="AU47"/>
  <c r="AW47"/>
  <c r="AY47"/>
  <c r="BA47"/>
  <c r="BC47"/>
  <c r="BE47"/>
  <c r="BG47"/>
  <c r="BI47"/>
  <c r="BK47"/>
  <c r="BM47"/>
  <c r="X48"/>
  <c r="X49"/>
  <c r="E64"/>
  <c r="E65" s="1"/>
  <c r="I64"/>
  <c r="I65" s="1"/>
  <c r="M64"/>
  <c r="M65" s="1"/>
  <c r="Q64"/>
  <c r="Q65" s="1"/>
  <c r="U64"/>
  <c r="U65" s="1"/>
  <c r="Y64"/>
  <c r="Y65" s="1"/>
  <c r="AC64"/>
  <c r="AC65" s="1"/>
  <c r="AE64"/>
  <c r="AE65" s="1"/>
  <c r="AI64"/>
  <c r="AI65" s="1"/>
  <c r="AT64"/>
  <c r="AT65" s="1"/>
  <c r="AZ64"/>
  <c r="AZ65" s="1"/>
  <c r="BD64"/>
  <c r="BD65" s="1"/>
  <c r="BH64"/>
  <c r="BH65" s="1"/>
  <c r="BN64"/>
  <c r="BN65" s="1"/>
  <c r="G113"/>
  <c r="G114" s="1"/>
  <c r="G97"/>
  <c r="G98" s="1"/>
  <c r="G81"/>
  <c r="G82" s="1"/>
  <c r="K113"/>
  <c r="K114" s="1"/>
  <c r="K97"/>
  <c r="K98" s="1"/>
  <c r="K81"/>
  <c r="K82" s="1"/>
  <c r="O113"/>
  <c r="O114" s="1"/>
  <c r="O97"/>
  <c r="O98" s="1"/>
  <c r="O81"/>
  <c r="O82" s="1"/>
  <c r="S113"/>
  <c r="S114" s="1"/>
  <c r="S97"/>
  <c r="S98" s="1"/>
  <c r="S81"/>
  <c r="S82" s="1"/>
  <c r="W113"/>
  <c r="W114" s="1"/>
  <c r="W97"/>
  <c r="W98" s="1"/>
  <c r="W81"/>
  <c r="W82" s="1"/>
  <c r="AA113"/>
  <c r="AA114" s="1"/>
  <c r="AA97"/>
  <c r="AA98" s="1"/>
  <c r="AA81"/>
  <c r="AA82" s="1"/>
  <c r="AG113"/>
  <c r="AG114" s="1"/>
  <c r="AG97"/>
  <c r="AG98" s="1"/>
  <c r="AG81"/>
  <c r="AG82" s="1"/>
  <c r="AK113"/>
  <c r="AK114" s="1"/>
  <c r="AK97"/>
  <c r="AK98" s="1"/>
  <c r="AK81"/>
  <c r="AK82" s="1"/>
  <c r="AV113"/>
  <c r="AV114" s="1"/>
  <c r="AV97"/>
  <c r="AV98" s="1"/>
  <c r="AV81"/>
  <c r="AV82" s="1"/>
  <c r="AX113"/>
  <c r="AX114" s="1"/>
  <c r="AX97"/>
  <c r="AX98" s="1"/>
  <c r="AX81"/>
  <c r="AX82" s="1"/>
  <c r="BB113"/>
  <c r="BB114" s="1"/>
  <c r="BB97"/>
  <c r="BB98" s="1"/>
  <c r="BB81"/>
  <c r="BB82" s="1"/>
  <c r="BF113"/>
  <c r="BF114" s="1"/>
  <c r="BF97"/>
  <c r="BF98" s="1"/>
  <c r="BF81"/>
  <c r="BF82" s="1"/>
  <c r="BJ113"/>
  <c r="BJ114" s="1"/>
  <c r="BJ97"/>
  <c r="BJ98" s="1"/>
  <c r="BJ81"/>
  <c r="BJ82" s="1"/>
  <c r="BL113"/>
  <c r="BL114" s="1"/>
  <c r="BL97"/>
  <c r="BL98" s="1"/>
  <c r="BL81"/>
  <c r="BL82" s="1"/>
  <c r="E47"/>
  <c r="K47"/>
  <c r="O47"/>
  <c r="U47"/>
  <c r="Y47"/>
  <c r="AC47"/>
  <c r="AG47"/>
  <c r="AK47"/>
  <c r="AV47"/>
  <c r="AX47"/>
  <c r="AZ47"/>
  <c r="BD47"/>
  <c r="BF47"/>
  <c r="BH47"/>
  <c r="BJ47"/>
  <c r="BL47"/>
  <c r="BN47"/>
  <c r="E48"/>
  <c r="G48"/>
  <c r="I48"/>
  <c r="K48"/>
  <c r="M48"/>
  <c r="O48"/>
  <c r="Q48"/>
  <c r="S48"/>
  <c r="U48"/>
  <c r="W48"/>
  <c r="D47" i="4"/>
  <c r="D48"/>
  <c r="H48"/>
  <c r="H47"/>
  <c r="L47"/>
  <c r="L48"/>
  <c r="P47"/>
  <c r="P48"/>
  <c r="T47"/>
  <c r="T48"/>
  <c r="Z47"/>
  <c r="Z48"/>
  <c r="AD47"/>
  <c r="AD48"/>
  <c r="AH47"/>
  <c r="AH48"/>
  <c r="AL47"/>
  <c r="AL48"/>
  <c r="AP48"/>
  <c r="AP47"/>
  <c r="AV47"/>
  <c r="AV48"/>
  <c r="AZ47"/>
  <c r="AZ48"/>
  <c r="BD47"/>
  <c r="BD48"/>
  <c r="BH47"/>
  <c r="BH48"/>
  <c r="BL47"/>
  <c r="BL48"/>
  <c r="AM65"/>
  <c r="F47"/>
  <c r="F48"/>
  <c r="J47"/>
  <c r="J48"/>
  <c r="N48"/>
  <c r="N47"/>
  <c r="R47"/>
  <c r="R48"/>
  <c r="V47"/>
  <c r="V48"/>
  <c r="AB48"/>
  <c r="AB47"/>
  <c r="AF48"/>
  <c r="AF47"/>
  <c r="AJ48"/>
  <c r="AJ47"/>
  <c r="AN47"/>
  <c r="AN48"/>
  <c r="AR47"/>
  <c r="AR48"/>
  <c r="AT48"/>
  <c r="AT47"/>
  <c r="AX48"/>
  <c r="AX47"/>
  <c r="BB48"/>
  <c r="BB47"/>
  <c r="BF48"/>
  <c r="BF47"/>
  <c r="BJ48"/>
  <c r="BJ47"/>
  <c r="BN48"/>
  <c r="BN47"/>
  <c r="AY65"/>
  <c r="F99"/>
  <c r="Y48"/>
  <c r="Y47"/>
  <c r="AA48"/>
  <c r="AA47"/>
  <c r="AC47"/>
  <c r="AC48"/>
  <c r="AE48"/>
  <c r="AE47"/>
  <c r="AG47"/>
  <c r="AG48"/>
  <c r="AI48"/>
  <c r="AI47"/>
  <c r="AK47"/>
  <c r="AK48"/>
  <c r="AM48"/>
  <c r="AM47"/>
  <c r="AO47"/>
  <c r="AO48"/>
  <c r="AQ48"/>
  <c r="AQ47"/>
  <c r="AS47"/>
  <c r="AS48"/>
  <c r="AU48"/>
  <c r="AU47"/>
  <c r="AW47"/>
  <c r="AW48"/>
  <c r="AY48"/>
  <c r="AY47"/>
  <c r="BA47"/>
  <c r="BA48"/>
  <c r="BC48"/>
  <c r="BC47"/>
  <c r="BE47"/>
  <c r="BE48"/>
  <c r="BG48"/>
  <c r="BG47"/>
  <c r="BI47"/>
  <c r="BI48"/>
  <c r="BK48"/>
  <c r="BK47"/>
  <c r="BM48"/>
  <c r="BM47"/>
  <c r="AS82"/>
  <c r="E112"/>
  <c r="E113" s="1"/>
  <c r="E96"/>
  <c r="E97" s="1"/>
  <c r="I112"/>
  <c r="I113" s="1"/>
  <c r="I96"/>
  <c r="I97" s="1"/>
  <c r="M112"/>
  <c r="M113" s="1"/>
  <c r="M96"/>
  <c r="M97" s="1"/>
  <c r="Q112"/>
  <c r="Q113" s="1"/>
  <c r="Q96"/>
  <c r="Q97" s="1"/>
  <c r="S112"/>
  <c r="S113" s="1"/>
  <c r="S96"/>
  <c r="S97" s="1"/>
  <c r="W112"/>
  <c r="W113" s="1"/>
  <c r="W96"/>
  <c r="W97" s="1"/>
  <c r="AA112"/>
  <c r="AA113" s="1"/>
  <c r="AA96"/>
  <c r="AA97" s="1"/>
  <c r="AE112"/>
  <c r="AE113" s="1"/>
  <c r="AE96"/>
  <c r="AE97" s="1"/>
  <c r="AG112"/>
  <c r="AG113" s="1"/>
  <c r="AG96"/>
  <c r="AG97" s="1"/>
  <c r="AK112"/>
  <c r="AK113" s="1"/>
  <c r="AK96"/>
  <c r="AK97" s="1"/>
  <c r="AO112"/>
  <c r="AO113" s="1"/>
  <c r="AO96"/>
  <c r="AO97" s="1"/>
  <c r="AQ112"/>
  <c r="AQ113" s="1"/>
  <c r="AQ96"/>
  <c r="AQ97" s="1"/>
  <c r="AU112"/>
  <c r="AU113" s="1"/>
  <c r="AU96"/>
  <c r="AU97" s="1"/>
  <c r="AW112"/>
  <c r="AW113" s="1"/>
  <c r="AW96"/>
  <c r="AW97" s="1"/>
  <c r="BA112"/>
  <c r="BA113" s="1"/>
  <c r="BA96"/>
  <c r="BA97" s="1"/>
  <c r="BC112"/>
  <c r="BC113" s="1"/>
  <c r="BC96"/>
  <c r="BC97" s="1"/>
  <c r="BE112"/>
  <c r="BE113" s="1"/>
  <c r="BE96"/>
  <c r="BE97" s="1"/>
  <c r="BG112"/>
  <c r="BG113" s="1"/>
  <c r="BG96"/>
  <c r="BG97" s="1"/>
  <c r="BI112"/>
  <c r="BI113" s="1"/>
  <c r="BI96"/>
  <c r="BI97" s="1"/>
  <c r="BM112"/>
  <c r="BM113" s="1"/>
  <c r="BM96"/>
  <c r="BM97" s="1"/>
  <c r="D112"/>
  <c r="D113" s="1"/>
  <c r="D80"/>
  <c r="D81" s="1"/>
  <c r="D63"/>
  <c r="D64" s="1"/>
  <c r="F112"/>
  <c r="F113" s="1"/>
  <c r="F80"/>
  <c r="F81" s="1"/>
  <c r="F63"/>
  <c r="F64" s="1"/>
  <c r="H112"/>
  <c r="H113" s="1"/>
  <c r="H80"/>
  <c r="H81" s="1"/>
  <c r="H63"/>
  <c r="H64" s="1"/>
  <c r="J112"/>
  <c r="J113" s="1"/>
  <c r="J80"/>
  <c r="J81" s="1"/>
  <c r="J63"/>
  <c r="J64" s="1"/>
  <c r="L112"/>
  <c r="L113" s="1"/>
  <c r="L80"/>
  <c r="L81" s="1"/>
  <c r="L63"/>
  <c r="L64" s="1"/>
  <c r="N112"/>
  <c r="N113" s="1"/>
  <c r="N80"/>
  <c r="N81" s="1"/>
  <c r="N63"/>
  <c r="N64" s="1"/>
  <c r="P112"/>
  <c r="P113" s="1"/>
  <c r="P80"/>
  <c r="P81" s="1"/>
  <c r="P63"/>
  <c r="P64" s="1"/>
  <c r="R112"/>
  <c r="R113" s="1"/>
  <c r="R80"/>
  <c r="R81" s="1"/>
  <c r="R63"/>
  <c r="R64" s="1"/>
  <c r="T112"/>
  <c r="T113" s="1"/>
  <c r="T80"/>
  <c r="T81" s="1"/>
  <c r="T63"/>
  <c r="T64" s="1"/>
  <c r="V112"/>
  <c r="V113" s="1"/>
  <c r="V80"/>
  <c r="V81" s="1"/>
  <c r="V63"/>
  <c r="V64" s="1"/>
  <c r="X112"/>
  <c r="X113" s="1"/>
  <c r="X80"/>
  <c r="X81" s="1"/>
  <c r="X63"/>
  <c r="X64" s="1"/>
  <c r="Z112"/>
  <c r="Z113" s="1"/>
  <c r="Z80"/>
  <c r="Z81" s="1"/>
  <c r="Z63"/>
  <c r="Z64" s="1"/>
  <c r="AB112"/>
  <c r="AB113" s="1"/>
  <c r="AB80"/>
  <c r="AB81" s="1"/>
  <c r="AB63"/>
  <c r="AB64" s="1"/>
  <c r="AD112"/>
  <c r="AD113" s="1"/>
  <c r="AD80"/>
  <c r="AD81" s="1"/>
  <c r="AD63"/>
  <c r="AD64" s="1"/>
  <c r="AF112"/>
  <c r="AF113" s="1"/>
  <c r="AF80"/>
  <c r="AF81" s="1"/>
  <c r="AF63"/>
  <c r="AF64" s="1"/>
  <c r="AH112"/>
  <c r="AH113" s="1"/>
  <c r="AH80"/>
  <c r="AH81" s="1"/>
  <c r="AH63"/>
  <c r="AH64" s="1"/>
  <c r="AJ112"/>
  <c r="AJ113" s="1"/>
  <c r="AJ80"/>
  <c r="AJ81" s="1"/>
  <c r="AJ63"/>
  <c r="AJ64" s="1"/>
  <c r="AL112"/>
  <c r="AL113" s="1"/>
  <c r="AL80"/>
  <c r="AL81" s="1"/>
  <c r="AL63"/>
  <c r="AL64" s="1"/>
  <c r="AN112"/>
  <c r="AN113" s="1"/>
  <c r="AN80"/>
  <c r="AN81" s="1"/>
  <c r="AN63"/>
  <c r="AN64" s="1"/>
  <c r="AP112"/>
  <c r="AP113" s="1"/>
  <c r="AP80"/>
  <c r="AP81" s="1"/>
  <c r="AP63"/>
  <c r="AP64" s="1"/>
  <c r="AR112"/>
  <c r="AR113" s="1"/>
  <c r="AR80"/>
  <c r="AR81" s="1"/>
  <c r="AR63"/>
  <c r="AR64" s="1"/>
  <c r="AT112"/>
  <c r="AT113" s="1"/>
  <c r="AT80"/>
  <c r="AT81" s="1"/>
  <c r="AT63"/>
  <c r="AT64" s="1"/>
  <c r="AV112"/>
  <c r="AV113" s="1"/>
  <c r="AV80"/>
  <c r="AV81" s="1"/>
  <c r="AV63"/>
  <c r="AV64" s="1"/>
  <c r="AX112"/>
  <c r="AX113" s="1"/>
  <c r="AX80"/>
  <c r="AX81" s="1"/>
  <c r="AX63"/>
  <c r="AX64" s="1"/>
  <c r="AZ112"/>
  <c r="AZ113" s="1"/>
  <c r="AZ80"/>
  <c r="AZ81" s="1"/>
  <c r="AZ63"/>
  <c r="AZ64" s="1"/>
  <c r="BB112"/>
  <c r="BB113" s="1"/>
  <c r="BB80"/>
  <c r="BB81" s="1"/>
  <c r="BB63"/>
  <c r="BB64" s="1"/>
  <c r="BD112"/>
  <c r="BD113" s="1"/>
  <c r="BD80"/>
  <c r="BD81" s="1"/>
  <c r="BD63"/>
  <c r="BD64" s="1"/>
  <c r="BF112"/>
  <c r="BF113" s="1"/>
  <c r="BF80"/>
  <c r="BF81" s="1"/>
  <c r="BF63"/>
  <c r="BF64" s="1"/>
  <c r="BH112"/>
  <c r="BH113" s="1"/>
  <c r="BH80"/>
  <c r="BH81" s="1"/>
  <c r="BH63"/>
  <c r="BH64" s="1"/>
  <c r="BJ112"/>
  <c r="BJ113" s="1"/>
  <c r="BJ80"/>
  <c r="BJ81" s="1"/>
  <c r="BJ63"/>
  <c r="BJ64" s="1"/>
  <c r="BL112"/>
  <c r="BL113" s="1"/>
  <c r="BL80"/>
  <c r="BL81" s="1"/>
  <c r="BL63"/>
  <c r="BL64" s="1"/>
  <c r="BN112"/>
  <c r="BN113" s="1"/>
  <c r="BN80"/>
  <c r="BN81" s="1"/>
  <c r="BN63"/>
  <c r="BN64" s="1"/>
  <c r="E47"/>
  <c r="I47"/>
  <c r="Q47"/>
  <c r="U47"/>
  <c r="I63"/>
  <c r="I64" s="1"/>
  <c r="Q63"/>
  <c r="Q64" s="1"/>
  <c r="Y63"/>
  <c r="Y64" s="1"/>
  <c r="AG63"/>
  <c r="AG64" s="1"/>
  <c r="AO63"/>
  <c r="AO64" s="1"/>
  <c r="AW63"/>
  <c r="AW64" s="1"/>
  <c r="BE63"/>
  <c r="BE64" s="1"/>
  <c r="BM63"/>
  <c r="BM64" s="1"/>
  <c r="Y83"/>
  <c r="G80"/>
  <c r="G81" s="1"/>
  <c r="O80"/>
  <c r="O81" s="1"/>
  <c r="W80"/>
  <c r="W81" s="1"/>
  <c r="AE80"/>
  <c r="AE81" s="1"/>
  <c r="AM80"/>
  <c r="AM81" s="1"/>
  <c r="AU80"/>
  <c r="AU81" s="1"/>
  <c r="BC80"/>
  <c r="BC81" s="1"/>
  <c r="BK80"/>
  <c r="BK81" s="1"/>
  <c r="Y82"/>
  <c r="E46"/>
  <c r="G46"/>
  <c r="I46"/>
  <c r="K46"/>
  <c r="M46"/>
  <c r="O46"/>
  <c r="Q46"/>
  <c r="S46"/>
  <c r="U46"/>
  <c r="W46"/>
  <c r="Y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K46"/>
  <c r="BM46"/>
  <c r="X47"/>
  <c r="G48"/>
  <c r="K48"/>
  <c r="O48"/>
  <c r="S63"/>
  <c r="S64" s="1"/>
  <c r="W63"/>
  <c r="W64" s="1"/>
  <c r="AA63"/>
  <c r="AA64" s="1"/>
  <c r="AE63"/>
  <c r="AE64" s="1"/>
  <c r="AQ63"/>
  <c r="AQ64" s="1"/>
  <c r="AU63"/>
  <c r="AU64" s="1"/>
  <c r="BC63"/>
  <c r="BC64" s="1"/>
  <c r="BG63"/>
  <c r="BG64" s="1"/>
  <c r="E80"/>
  <c r="E81" s="1"/>
  <c r="I80"/>
  <c r="I81" s="1"/>
  <c r="M80"/>
  <c r="M81" s="1"/>
  <c r="Q80"/>
  <c r="Q81" s="1"/>
  <c r="AG80"/>
  <c r="AG81" s="1"/>
  <c r="AK80"/>
  <c r="AK81" s="1"/>
  <c r="AO80"/>
  <c r="AO81" s="1"/>
  <c r="AW80"/>
  <c r="AW81" s="1"/>
  <c r="BA80"/>
  <c r="BA81" s="1"/>
  <c r="BE80"/>
  <c r="BE81" s="1"/>
  <c r="BI80"/>
  <c r="BI81" s="1"/>
  <c r="BM80"/>
  <c r="BM81" s="1"/>
  <c r="D96"/>
  <c r="D97" s="1"/>
  <c r="H96"/>
  <c r="H97" s="1"/>
  <c r="L96"/>
  <c r="L97" s="1"/>
  <c r="P96"/>
  <c r="P97" s="1"/>
  <c r="T96"/>
  <c r="T97" s="1"/>
  <c r="X96"/>
  <c r="AB96"/>
  <c r="AB97" s="1"/>
  <c r="AF96"/>
  <c r="AF97" s="1"/>
  <c r="AJ96"/>
  <c r="AJ97" s="1"/>
  <c r="AN96"/>
  <c r="AN97" s="1"/>
  <c r="AR96"/>
  <c r="AR97" s="1"/>
  <c r="AV96"/>
  <c r="AV97" s="1"/>
  <c r="AZ96"/>
  <c r="AZ97" s="1"/>
  <c r="BD96"/>
  <c r="BD97" s="1"/>
  <c r="BH96"/>
  <c r="BH97" s="1"/>
  <c r="BL96"/>
  <c r="BL97" s="1"/>
  <c r="G112"/>
  <c r="G113" s="1"/>
  <c r="G96"/>
  <c r="G97" s="1"/>
  <c r="K112"/>
  <c r="K113" s="1"/>
  <c r="K96"/>
  <c r="K97" s="1"/>
  <c r="O112"/>
  <c r="O113" s="1"/>
  <c r="O96"/>
  <c r="O97" s="1"/>
  <c r="U112"/>
  <c r="U113" s="1"/>
  <c r="U96"/>
  <c r="U97" s="1"/>
  <c r="Y112"/>
  <c r="Y113" s="1"/>
  <c r="Y96"/>
  <c r="Y97" s="1"/>
  <c r="AC112"/>
  <c r="AC113" s="1"/>
  <c r="AC96"/>
  <c r="AC97" s="1"/>
  <c r="AI112"/>
  <c r="AI113" s="1"/>
  <c r="AI96"/>
  <c r="AI97" s="1"/>
  <c r="AM112"/>
  <c r="AM113" s="1"/>
  <c r="AM96"/>
  <c r="AM97" s="1"/>
  <c r="AS112"/>
  <c r="AS113" s="1"/>
  <c r="AS96"/>
  <c r="AS97" s="1"/>
  <c r="AY112"/>
  <c r="AY113" s="1"/>
  <c r="AY96"/>
  <c r="AY97" s="1"/>
  <c r="BK112"/>
  <c r="BK113" s="1"/>
  <c r="BK96"/>
  <c r="BK97" s="1"/>
  <c r="AX99"/>
  <c r="BB98"/>
  <c r="BJ99"/>
  <c r="E63"/>
  <c r="E64" s="1"/>
  <c r="M63"/>
  <c r="M64" s="1"/>
  <c r="U63"/>
  <c r="U64" s="1"/>
  <c r="AC63"/>
  <c r="AC64" s="1"/>
  <c r="AK63"/>
  <c r="AK64" s="1"/>
  <c r="AS63"/>
  <c r="AS64" s="1"/>
  <c r="BA63"/>
  <c r="BA64" s="1"/>
  <c r="BI63"/>
  <c r="BI64" s="1"/>
  <c r="AS83"/>
  <c r="K80"/>
  <c r="K81" s="1"/>
  <c r="S80"/>
  <c r="S81" s="1"/>
  <c r="AA80"/>
  <c r="AA81" s="1"/>
  <c r="AI80"/>
  <c r="AI81" s="1"/>
  <c r="AQ80"/>
  <c r="AQ81" s="1"/>
  <c r="AY80"/>
  <c r="AY81" s="1"/>
  <c r="BG80"/>
  <c r="BG81" s="1"/>
  <c r="AR114"/>
  <c r="V115" l="1"/>
  <c r="BJ114"/>
  <c r="V99"/>
  <c r="AL99"/>
  <c r="AI66"/>
  <c r="J115" i="5"/>
  <c r="S48" i="4"/>
  <c r="V100" i="5"/>
  <c r="AT116"/>
  <c r="BK65" i="4"/>
  <c r="AH99"/>
  <c r="R98"/>
  <c r="BN99"/>
  <c r="O65"/>
  <c r="V83" i="5"/>
  <c r="V83" i="4"/>
  <c r="K66"/>
  <c r="AW82"/>
  <c r="M47"/>
  <c r="J99"/>
  <c r="W48"/>
  <c r="Y116" i="5"/>
  <c r="AR115" i="4"/>
  <c r="BG99" i="5"/>
  <c r="BJ115" i="4"/>
  <c r="AT114"/>
  <c r="R115" i="5"/>
  <c r="M99"/>
  <c r="BE115"/>
  <c r="AZ99"/>
  <c r="AZ98" i="4"/>
  <c r="X116" i="5"/>
  <c r="BK116"/>
  <c r="AJ100"/>
  <c r="AI116"/>
  <c r="AB114" i="4"/>
  <c r="F83"/>
  <c r="AL83"/>
  <c r="AB83" i="5"/>
  <c r="Q84"/>
  <c r="T99"/>
  <c r="Z115"/>
  <c r="I116"/>
  <c r="AL83"/>
  <c r="BD83"/>
  <c r="AH115"/>
  <c r="S116"/>
  <c r="BA83"/>
  <c r="AB100"/>
  <c r="AC99"/>
  <c r="AY99"/>
  <c r="AJ115" i="4"/>
  <c r="AS115"/>
  <c r="AQ115"/>
  <c r="BJ99" i="5"/>
  <c r="BI82" i="4"/>
  <c r="BC115"/>
  <c r="AH115"/>
  <c r="R67" i="5"/>
  <c r="BN115" i="4"/>
  <c r="AN114"/>
  <c r="AJ98"/>
  <c r="AQ114"/>
  <c r="AE114"/>
  <c r="AX115"/>
  <c r="AT115"/>
  <c r="AD115"/>
  <c r="N115"/>
  <c r="AX114"/>
  <c r="BM114"/>
  <c r="Y115"/>
  <c r="AD98"/>
  <c r="BB83"/>
  <c r="AZ84" i="5"/>
  <c r="BH115" i="4"/>
  <c r="AB115"/>
  <c r="L115"/>
  <c r="AY115"/>
  <c r="M82"/>
  <c r="AE115"/>
  <c r="R115"/>
  <c r="BC114"/>
  <c r="G115"/>
  <c r="N98"/>
  <c r="BM115"/>
  <c r="AW115"/>
  <c r="Q114"/>
  <c r="R114"/>
  <c r="AT98"/>
  <c r="U83"/>
  <c r="L114"/>
  <c r="AD114"/>
  <c r="Q115"/>
  <c r="Z98"/>
  <c r="N114"/>
  <c r="BF99"/>
  <c r="AP99"/>
  <c r="G66"/>
  <c r="AC83"/>
  <c r="BH114"/>
  <c r="D115"/>
  <c r="D114"/>
  <c r="D100" i="5"/>
  <c r="BF115" i="4"/>
  <c r="AP114"/>
  <c r="AK114"/>
  <c r="AM115"/>
  <c r="BN114"/>
  <c r="AH114"/>
  <c r="BL99"/>
  <c r="I115"/>
  <c r="AZ114"/>
  <c r="AK83"/>
  <c r="AZ115"/>
  <c r="W115"/>
  <c r="BB115"/>
  <c r="T114"/>
  <c r="BG115"/>
  <c r="W114"/>
  <c r="T115"/>
  <c r="BG114"/>
  <c r="AT82"/>
  <c r="AF114"/>
  <c r="V114"/>
  <c r="AU115"/>
  <c r="AJ114"/>
  <c r="X114"/>
  <c r="AV99"/>
  <c r="AW114"/>
  <c r="AK115"/>
  <c r="I114"/>
  <c r="AP115"/>
  <c r="J82"/>
  <c r="BI114"/>
  <c r="Z114"/>
  <c r="P114"/>
  <c r="F114"/>
  <c r="AB99"/>
  <c r="R82"/>
  <c r="BK115"/>
  <c r="AO115"/>
  <c r="AA114"/>
  <c r="M114"/>
  <c r="BB114"/>
  <c r="Z115"/>
  <c r="H114"/>
  <c r="AH82"/>
  <c r="BA114"/>
  <c r="AO114"/>
  <c r="BL114"/>
  <c r="AZ99"/>
  <c r="J114"/>
  <c r="AL114"/>
  <c r="J115"/>
  <c r="AX82"/>
  <c r="AG114"/>
  <c r="S115"/>
  <c r="E115"/>
  <c r="AP82"/>
  <c r="BD114"/>
  <c r="BF114"/>
  <c r="AV114"/>
  <c r="AL115"/>
  <c r="BE114"/>
  <c r="AI115"/>
  <c r="S114"/>
  <c r="M115"/>
  <c r="M84" i="5"/>
  <c r="AY83"/>
  <c r="AL100"/>
  <c r="AE99"/>
  <c r="P83"/>
  <c r="H116"/>
  <c r="P99"/>
  <c r="F84"/>
  <c r="AU116"/>
  <c r="BD116"/>
  <c r="H83"/>
  <c r="BF116"/>
  <c r="AI100"/>
  <c r="AE115"/>
  <c r="BA100"/>
  <c r="F100"/>
  <c r="BB116"/>
  <c r="G99"/>
  <c r="BM115"/>
  <c r="AW116"/>
  <c r="V115"/>
  <c r="BN116"/>
  <c r="AG116"/>
  <c r="I115"/>
  <c r="BF99"/>
  <c r="U100"/>
  <c r="BI84"/>
  <c r="AD84"/>
  <c r="J84"/>
  <c r="AB99"/>
  <c r="L100"/>
  <c r="Q83"/>
  <c r="AG115"/>
  <c r="K116"/>
  <c r="BH99"/>
  <c r="U99"/>
  <c r="BI83"/>
  <c r="AD83"/>
  <c r="N84"/>
  <c r="BC100"/>
  <c r="AF100"/>
  <c r="L99"/>
  <c r="AE84"/>
  <c r="S99"/>
  <c r="AW115"/>
  <c r="BN115"/>
  <c r="BE116"/>
  <c r="Z116"/>
  <c r="F116"/>
  <c r="Q115"/>
  <c r="AC100"/>
  <c r="BM84"/>
  <c r="AL84"/>
  <c r="N83"/>
  <c r="BG100"/>
  <c r="AF99"/>
  <c r="P100"/>
  <c r="AE83"/>
  <c r="BI115"/>
  <c r="AH116"/>
  <c r="J116"/>
  <c r="AT115"/>
  <c r="W115"/>
  <c r="M100"/>
  <c r="AW84"/>
  <c r="V84"/>
  <c r="AJ99"/>
  <c r="T100"/>
  <c r="BD84"/>
  <c r="BM116"/>
  <c r="AL115"/>
  <c r="R116"/>
  <c r="Y115"/>
  <c r="G115"/>
  <c r="AZ100"/>
  <c r="S100"/>
  <c r="BA84"/>
  <c r="Z84"/>
  <c r="F83"/>
  <c r="AY100"/>
  <c r="D99"/>
  <c r="N116"/>
  <c r="BL116"/>
  <c r="AV116"/>
  <c r="AA116"/>
  <c r="BL99"/>
  <c r="AA100"/>
  <c r="BE83"/>
  <c r="AH84"/>
  <c r="R83"/>
  <c r="AT83"/>
  <c r="I83"/>
  <c r="BA116"/>
  <c r="AF116"/>
  <c r="N115"/>
  <c r="AV115"/>
  <c r="AE116"/>
  <c r="Q116"/>
  <c r="AA99"/>
  <c r="AD100"/>
  <c r="N100"/>
  <c r="BB99"/>
  <c r="O99"/>
  <c r="BI116"/>
  <c r="AL116"/>
  <c r="V116"/>
  <c r="F115"/>
  <c r="BD115"/>
  <c r="W116"/>
  <c r="G116"/>
  <c r="BH100"/>
  <c r="BM83"/>
  <c r="AW83"/>
  <c r="Z83"/>
  <c r="J83"/>
  <c r="BC99"/>
  <c r="Y83"/>
  <c r="BJ116"/>
  <c r="AX100"/>
  <c r="K100"/>
  <c r="BJ115"/>
  <c r="BL100"/>
  <c r="AX99"/>
  <c r="W99"/>
  <c r="K99"/>
  <c r="AU100"/>
  <c r="AT84"/>
  <c r="I84"/>
  <c r="AJ99" i="4"/>
  <c r="BF82"/>
  <c r="BI115"/>
  <c r="BA115"/>
  <c r="AG115"/>
  <c r="U115"/>
  <c r="K115"/>
  <c r="AN99"/>
  <c r="BN82"/>
  <c r="BE83"/>
  <c r="O115"/>
  <c r="BL115"/>
  <c r="BD115"/>
  <c r="AV115"/>
  <c r="AN115"/>
  <c r="AF115"/>
  <c r="X115"/>
  <c r="P115"/>
  <c r="H115"/>
  <c r="BD99"/>
  <c r="AO82"/>
  <c r="Z82"/>
  <c r="BE115"/>
  <c r="AU114"/>
  <c r="AA115"/>
  <c r="E114"/>
  <c r="F115"/>
  <c r="E83"/>
  <c r="AC115"/>
  <c r="N82"/>
  <c r="AK99" i="5"/>
  <c r="AR99" i="4"/>
  <c r="AD82"/>
  <c r="AX116" i="5"/>
  <c r="AT99"/>
  <c r="R84"/>
  <c r="BJ82" i="4"/>
  <c r="AD116" i="5"/>
  <c r="P116"/>
  <c r="BB115"/>
  <c r="E100"/>
  <c r="AH83"/>
  <c r="H100"/>
  <c r="AD115"/>
  <c r="E99"/>
  <c r="BE84"/>
  <c r="AJ83"/>
  <c r="H99"/>
  <c r="Y84"/>
  <c r="E82" i="4"/>
  <c r="BM83"/>
  <c r="BA115" i="5"/>
  <c r="O116"/>
  <c r="AI99"/>
  <c r="BG83"/>
  <c r="BK100"/>
  <c r="AU99"/>
  <c r="BN84"/>
  <c r="AC84"/>
  <c r="AF99" i="4"/>
  <c r="N83"/>
  <c r="BC116" i="5"/>
  <c r="O115"/>
  <c r="BF100"/>
  <c r="AK100"/>
  <c r="BK99"/>
  <c r="BN83"/>
  <c r="AW83" i="4"/>
  <c r="Q83"/>
  <c r="BI98"/>
  <c r="BC98"/>
  <c r="AW98"/>
  <c r="AK98"/>
  <c r="Q98"/>
  <c r="I99"/>
  <c r="Q82"/>
  <c r="BM98"/>
  <c r="BG98"/>
  <c r="BA98"/>
  <c r="AO98"/>
  <c r="AG98"/>
  <c r="M98"/>
  <c r="E99"/>
  <c r="BI100" i="5"/>
  <c r="BG116"/>
  <c r="AY116"/>
  <c r="AJ116"/>
  <c r="AB116"/>
  <c r="T116"/>
  <c r="L116"/>
  <c r="D116"/>
  <c r="BH116"/>
  <c r="AZ116"/>
  <c r="AK116"/>
  <c r="AC116"/>
  <c r="U116"/>
  <c r="M116"/>
  <c r="E116"/>
  <c r="BN99"/>
  <c r="BD99"/>
  <c r="AV99"/>
  <c r="AG99"/>
  <c r="Y99"/>
  <c r="Q99"/>
  <c r="I99"/>
  <c r="BK83"/>
  <c r="BC83"/>
  <c r="AU83"/>
  <c r="AF83"/>
  <c r="T83"/>
  <c r="L83"/>
  <c r="D83"/>
  <c r="BM100"/>
  <c r="BE100"/>
  <c r="AW100"/>
  <c r="AH100"/>
  <c r="Z100"/>
  <c r="R100"/>
  <c r="J100"/>
  <c r="BH84"/>
  <c r="AI84"/>
  <c r="U84"/>
  <c r="BK115"/>
  <c r="BG115"/>
  <c r="BC115"/>
  <c r="AY115"/>
  <c r="AU115"/>
  <c r="AJ115"/>
  <c r="AF115"/>
  <c r="AB115"/>
  <c r="X115"/>
  <c r="T115"/>
  <c r="P115"/>
  <c r="L115"/>
  <c r="H115"/>
  <c r="D115"/>
  <c r="BL115"/>
  <c r="BH115"/>
  <c r="BF115"/>
  <c r="AZ115"/>
  <c r="AX115"/>
  <c r="AK115"/>
  <c r="AI115"/>
  <c r="AC115"/>
  <c r="AA115"/>
  <c r="U115"/>
  <c r="S115"/>
  <c r="M115"/>
  <c r="K115"/>
  <c r="E115"/>
  <c r="BN100"/>
  <c r="BJ100"/>
  <c r="BD100"/>
  <c r="BB100"/>
  <c r="AV100"/>
  <c r="AT100"/>
  <c r="AG100"/>
  <c r="AE100"/>
  <c r="Y100"/>
  <c r="W100"/>
  <c r="Q100"/>
  <c r="O100"/>
  <c r="I100"/>
  <c r="G100"/>
  <c r="BK84"/>
  <c r="BG84"/>
  <c r="BC84"/>
  <c r="AY84"/>
  <c r="AU84"/>
  <c r="AJ84"/>
  <c r="AF84"/>
  <c r="AB84"/>
  <c r="T84"/>
  <c r="P84"/>
  <c r="L84"/>
  <c r="H84"/>
  <c r="D84"/>
  <c r="BM99"/>
  <c r="BI99"/>
  <c r="BE99"/>
  <c r="BA99"/>
  <c r="AW99"/>
  <c r="AL99"/>
  <c r="AH99"/>
  <c r="AD99"/>
  <c r="Z99"/>
  <c r="V99"/>
  <c r="R99"/>
  <c r="N99"/>
  <c r="J99"/>
  <c r="F99"/>
  <c r="BH83"/>
  <c r="AZ83"/>
  <c r="AI83"/>
  <c r="AC83"/>
  <c r="U83"/>
  <c r="M83"/>
  <c r="X100"/>
  <c r="X99"/>
  <c r="X98"/>
  <c r="BL83"/>
  <c r="BJ83"/>
  <c r="BF83"/>
  <c r="BB83"/>
  <c r="AX83"/>
  <c r="AV83"/>
  <c r="AK83"/>
  <c r="AG83"/>
  <c r="AA83"/>
  <c r="W83"/>
  <c r="S83"/>
  <c r="O83"/>
  <c r="K83"/>
  <c r="BN66"/>
  <c r="BH66"/>
  <c r="BD66"/>
  <c r="AZ66"/>
  <c r="AT66"/>
  <c r="AI66"/>
  <c r="AE66"/>
  <c r="AC66"/>
  <c r="Y66"/>
  <c r="U66"/>
  <c r="Q66"/>
  <c r="M66"/>
  <c r="I66"/>
  <c r="E66"/>
  <c r="G84"/>
  <c r="E84"/>
  <c r="BP49"/>
  <c r="BQ49" s="1"/>
  <c r="X84"/>
  <c r="X83"/>
  <c r="X82"/>
  <c r="BL84"/>
  <c r="BJ84"/>
  <c r="BF84"/>
  <c r="BB84"/>
  <c r="AX84"/>
  <c r="AV84"/>
  <c r="AK84"/>
  <c r="AG84"/>
  <c r="AA84"/>
  <c r="W84"/>
  <c r="S84"/>
  <c r="O84"/>
  <c r="K84"/>
  <c r="BN67"/>
  <c r="BH67"/>
  <c r="BD67"/>
  <c r="AZ67"/>
  <c r="AT67"/>
  <c r="AI67"/>
  <c r="AE67"/>
  <c r="AC67"/>
  <c r="Y67"/>
  <c r="U67"/>
  <c r="Q67"/>
  <c r="M67"/>
  <c r="I67"/>
  <c r="E67"/>
  <c r="G83"/>
  <c r="E83"/>
  <c r="BP48"/>
  <c r="BQ48" s="1"/>
  <c r="X99" i="4"/>
  <c r="X97"/>
  <c r="X98"/>
  <c r="BH98"/>
  <c r="AR98"/>
  <c r="AB98"/>
  <c r="M83"/>
  <c r="BK114"/>
  <c r="AY114"/>
  <c r="AS114"/>
  <c r="AM114"/>
  <c r="AI114"/>
  <c r="AC114"/>
  <c r="Y114"/>
  <c r="U114"/>
  <c r="O114"/>
  <c r="K114"/>
  <c r="G114"/>
  <c r="BJ83"/>
  <c r="AT83"/>
  <c r="AD83"/>
  <c r="BA82"/>
  <c r="I82"/>
  <c r="BB82"/>
  <c r="AL82"/>
  <c r="V82"/>
  <c r="F82"/>
  <c r="BA83"/>
  <c r="AO83"/>
  <c r="I83"/>
  <c r="BD98"/>
  <c r="AF98"/>
  <c r="AX83"/>
  <c r="R83"/>
  <c r="BE82"/>
  <c r="BM66"/>
  <c r="BI66"/>
  <c r="BE66"/>
  <c r="BA66"/>
  <c r="AW66"/>
  <c r="AS66"/>
  <c r="AO66"/>
  <c r="AK66"/>
  <c r="AG66"/>
  <c r="BM99"/>
  <c r="BI99"/>
  <c r="BG99"/>
  <c r="BC99"/>
  <c r="BA99"/>
  <c r="AW99"/>
  <c r="AS99"/>
  <c r="AO99"/>
  <c r="AK99"/>
  <c r="AG99"/>
  <c r="AC99"/>
  <c r="Y99"/>
  <c r="U99"/>
  <c r="Q99"/>
  <c r="M99"/>
  <c r="I98"/>
  <c r="E98"/>
  <c r="P99"/>
  <c r="BK83"/>
  <c r="BC83"/>
  <c r="AU83"/>
  <c r="AM83"/>
  <c r="AE83"/>
  <c r="W83"/>
  <c r="O83"/>
  <c r="G83"/>
  <c r="BD82"/>
  <c r="AV82"/>
  <c r="AN82"/>
  <c r="AF82"/>
  <c r="X82"/>
  <c r="P82"/>
  <c r="H82"/>
  <c r="BG66"/>
  <c r="AQ66"/>
  <c r="AE66"/>
  <c r="AA66"/>
  <c r="W66"/>
  <c r="S66"/>
  <c r="BN65"/>
  <c r="BJ65"/>
  <c r="BF65"/>
  <c r="BB65"/>
  <c r="AX65"/>
  <c r="AT65"/>
  <c r="AP65"/>
  <c r="AL65"/>
  <c r="AH65"/>
  <c r="AD65"/>
  <c r="Z65"/>
  <c r="V65"/>
  <c r="R65"/>
  <c r="N65"/>
  <c r="J65"/>
  <c r="F65"/>
  <c r="AN98"/>
  <c r="AP83"/>
  <c r="BM82"/>
  <c r="BK99"/>
  <c r="BE99"/>
  <c r="AY99"/>
  <c r="AU99"/>
  <c r="AQ99"/>
  <c r="AM99"/>
  <c r="AI99"/>
  <c r="AE99"/>
  <c r="AA99"/>
  <c r="W99"/>
  <c r="S99"/>
  <c r="O99"/>
  <c r="K99"/>
  <c r="G98"/>
  <c r="T99"/>
  <c r="L99"/>
  <c r="H99"/>
  <c r="D99"/>
  <c r="BG83"/>
  <c r="AY83"/>
  <c r="AQ83"/>
  <c r="AI83"/>
  <c r="AA83"/>
  <c r="S83"/>
  <c r="K83"/>
  <c r="BL82"/>
  <c r="BH82"/>
  <c r="AZ82"/>
  <c r="AR82"/>
  <c r="AJ82"/>
  <c r="AB82"/>
  <c r="T82"/>
  <c r="L82"/>
  <c r="D82"/>
  <c r="BC66"/>
  <c r="AU66"/>
  <c r="AC66"/>
  <c r="Y66"/>
  <c r="U66"/>
  <c r="Q66"/>
  <c r="M66"/>
  <c r="I66"/>
  <c r="E66"/>
  <c r="BL65"/>
  <c r="BH65"/>
  <c r="BD65"/>
  <c r="AZ65"/>
  <c r="AV65"/>
  <c r="AR65"/>
  <c r="AN65"/>
  <c r="AJ65"/>
  <c r="AF65"/>
  <c r="AB65"/>
  <c r="X65"/>
  <c r="T65"/>
  <c r="P65"/>
  <c r="L65"/>
  <c r="H65"/>
  <c r="D65"/>
  <c r="BP47"/>
  <c r="BQ47" s="1"/>
  <c r="BH99"/>
  <c r="AG82"/>
  <c r="BI83"/>
  <c r="AG83"/>
  <c r="AK82"/>
  <c r="AV98"/>
  <c r="BN83"/>
  <c r="AH83"/>
  <c r="J83"/>
  <c r="BM65"/>
  <c r="BI65"/>
  <c r="BE65"/>
  <c r="BA65"/>
  <c r="AW65"/>
  <c r="AS65"/>
  <c r="AO65"/>
  <c r="AK65"/>
  <c r="AG65"/>
  <c r="AS98"/>
  <c r="AC98"/>
  <c r="Y98"/>
  <c r="U98"/>
  <c r="P98"/>
  <c r="BK82"/>
  <c r="BC82"/>
  <c r="AU82"/>
  <c r="AM82"/>
  <c r="AE82"/>
  <c r="W82"/>
  <c r="O82"/>
  <c r="G82"/>
  <c r="BD83"/>
  <c r="AV83"/>
  <c r="AN83"/>
  <c r="AF83"/>
  <c r="X83"/>
  <c r="P83"/>
  <c r="H83"/>
  <c r="BG65"/>
  <c r="AQ65"/>
  <c r="AE65"/>
  <c r="AA65"/>
  <c r="W65"/>
  <c r="S65"/>
  <c r="BN66"/>
  <c r="BJ66"/>
  <c r="BF66"/>
  <c r="BB66"/>
  <c r="AX66"/>
  <c r="AT66"/>
  <c r="AP66"/>
  <c r="AL66"/>
  <c r="AH66"/>
  <c r="AD66"/>
  <c r="Z66"/>
  <c r="V66"/>
  <c r="R66"/>
  <c r="N66"/>
  <c r="J66"/>
  <c r="F66"/>
  <c r="BL98"/>
  <c r="BF83"/>
  <c r="Z83"/>
  <c r="BK98"/>
  <c r="BE98"/>
  <c r="AY98"/>
  <c r="AU98"/>
  <c r="AQ98"/>
  <c r="AM98"/>
  <c r="AI98"/>
  <c r="AE98"/>
  <c r="AA98"/>
  <c r="W98"/>
  <c r="S98"/>
  <c r="O98"/>
  <c r="K98"/>
  <c r="G99"/>
  <c r="T98"/>
  <c r="L98"/>
  <c r="H98"/>
  <c r="D98"/>
  <c r="BG82"/>
  <c r="AY82"/>
  <c r="AQ82"/>
  <c r="AI82"/>
  <c r="AA82"/>
  <c r="S82"/>
  <c r="K82"/>
  <c r="BL83"/>
  <c r="BH83"/>
  <c r="AZ83"/>
  <c r="AR83"/>
  <c r="AJ83"/>
  <c r="AB83"/>
  <c r="T83"/>
  <c r="L83"/>
  <c r="D83"/>
  <c r="BC65"/>
  <c r="AU65"/>
  <c r="AC65"/>
  <c r="Y65"/>
  <c r="U65"/>
  <c r="Q65"/>
  <c r="M65"/>
  <c r="I65"/>
  <c r="E65"/>
  <c r="BL66"/>
  <c r="BH66"/>
  <c r="BD66"/>
  <c r="AZ66"/>
  <c r="AV66"/>
  <c r="AR66"/>
  <c r="AN66"/>
  <c r="AJ66"/>
  <c r="AF66"/>
  <c r="AB66"/>
  <c r="X66"/>
  <c r="T66"/>
  <c r="P66"/>
  <c r="L66"/>
  <c r="H66"/>
  <c r="D66"/>
  <c r="BP48" l="1"/>
  <c r="BQ48" s="1"/>
  <c r="V49"/>
  <c r="BP33" i="5"/>
  <c r="N49" i="4"/>
  <c r="AT49"/>
  <c r="L49"/>
  <c r="AR49"/>
  <c r="BB49"/>
  <c r="U49"/>
  <c r="AF49"/>
  <c r="BL49"/>
  <c r="J49"/>
  <c r="BP115"/>
  <c r="BQ115" s="1"/>
  <c r="F21" i="6" s="1"/>
  <c r="C21" s="1"/>
  <c r="F49" i="4"/>
  <c r="AL49"/>
  <c r="P49"/>
  <c r="AV49"/>
  <c r="G49"/>
  <c r="K49"/>
  <c r="BK49"/>
  <c r="AD49"/>
  <c r="BJ49"/>
  <c r="BP114"/>
  <c r="BQ114" s="1"/>
  <c r="E49"/>
  <c r="R49"/>
  <c r="AM49"/>
  <c r="BP116" i="5"/>
  <c r="BQ116" s="1"/>
  <c r="G21" i="6" s="1"/>
  <c r="C49" s="1"/>
  <c r="AB49" i="4"/>
  <c r="M49"/>
  <c r="BN49"/>
  <c r="BC49"/>
  <c r="AC49"/>
  <c r="Y49"/>
  <c r="BP115" i="5"/>
  <c r="BQ115" s="1"/>
  <c r="BP100"/>
  <c r="BQ100" s="1"/>
  <c r="G16" i="6" s="1"/>
  <c r="H49" i="4"/>
  <c r="X49"/>
  <c r="AN49"/>
  <c r="BD49"/>
  <c r="BP83"/>
  <c r="BQ83" s="1"/>
  <c r="F9" i="6" s="1"/>
  <c r="AH49" i="4"/>
  <c r="AP49"/>
  <c r="AX49"/>
  <c r="I49"/>
  <c r="Q49"/>
  <c r="BP98"/>
  <c r="BQ98" s="1"/>
  <c r="AI49"/>
  <c r="AY49"/>
  <c r="BP66" i="5"/>
  <c r="BQ66" s="1"/>
  <c r="BP99"/>
  <c r="BQ99" s="1"/>
  <c r="BF49" i="4"/>
  <c r="AA49"/>
  <c r="O49"/>
  <c r="BP83" i="5"/>
  <c r="BQ83" s="1"/>
  <c r="BP84"/>
  <c r="BQ84" s="1"/>
  <c r="G9" i="6" s="1"/>
  <c r="BP67" i="5"/>
  <c r="BQ67" s="1"/>
  <c r="G4" i="6" s="1"/>
  <c r="BP66" i="4"/>
  <c r="BQ66" s="1"/>
  <c r="F4" i="6" s="1"/>
  <c r="D49" i="4"/>
  <c r="T49"/>
  <c r="AJ49"/>
  <c r="AZ49"/>
  <c r="BH49"/>
  <c r="BP65"/>
  <c r="BQ65" s="1"/>
  <c r="AU49"/>
  <c r="W49"/>
  <c r="AE49"/>
  <c r="AQ49"/>
  <c r="BG49"/>
  <c r="AG49"/>
  <c r="AO49"/>
  <c r="AW49"/>
  <c r="BE49"/>
  <c r="BM49"/>
  <c r="Z49"/>
  <c r="BP82"/>
  <c r="BQ82" s="1"/>
  <c r="BP99"/>
  <c r="BQ99" s="1"/>
  <c r="F16" i="6" s="1"/>
  <c r="S49" i="4"/>
  <c r="AK49"/>
  <c r="AS49"/>
  <c r="BA49"/>
  <c r="BI49"/>
  <c r="F49" i="6" l="1"/>
  <c r="J49" s="1"/>
  <c r="R3"/>
  <c r="G49"/>
  <c r="S3"/>
  <c r="J21"/>
  <c r="M3"/>
  <c r="C32"/>
  <c r="J4"/>
  <c r="G32"/>
  <c r="BQ51" i="5"/>
  <c r="F44" i="6"/>
  <c r="J44" s="1"/>
  <c r="P3"/>
  <c r="C16"/>
  <c r="F37"/>
  <c r="J37" s="1"/>
  <c r="N3"/>
  <c r="C9"/>
  <c r="F32"/>
  <c r="L3"/>
  <c r="C4"/>
  <c r="F26"/>
  <c r="Q3"/>
  <c r="G44"/>
  <c r="J16"/>
  <c r="C44"/>
  <c r="G37"/>
  <c r="O3"/>
  <c r="J9"/>
  <c r="G26"/>
  <c r="C37"/>
  <c r="BQ50" i="4"/>
  <c r="J26" i="6" l="1"/>
  <c r="C54"/>
  <c r="G54"/>
  <c r="U3"/>
  <c r="T3"/>
  <c r="F54"/>
  <c r="J32"/>
  <c r="J54" s="1"/>
  <c r="C26"/>
</calcChain>
</file>

<file path=xl/sharedStrings.xml><?xml version="1.0" encoding="utf-8"?>
<sst xmlns="http://schemas.openxmlformats.org/spreadsheetml/2006/main" count="834" uniqueCount="144">
  <si>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</si>
  <si>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</si>
  <si>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</si>
  <si>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</si>
  <si>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</si>
  <si>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</si>
  <si>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</si>
  <si>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</si>
  <si>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</si>
  <si>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пшенная молочная</t>
  </si>
  <si>
    <t>Бутерброд с маслом и сыром</t>
  </si>
  <si>
    <t>Какао с молоком</t>
  </si>
  <si>
    <t>Обед</t>
  </si>
  <si>
    <t>Рассольник ленинградский</t>
  </si>
  <si>
    <t>Рулет мясной</t>
  </si>
  <si>
    <t>Картофельное пюре</t>
  </si>
  <si>
    <t>Хлеб пшеничный</t>
  </si>
  <si>
    <t>Хлеб ржано- пшеничный</t>
  </si>
  <si>
    <t>Сок</t>
  </si>
  <si>
    <t>Полдник</t>
  </si>
  <si>
    <t>Молоко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</si>
  <si>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</si>
  <si>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</si>
  <si>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</si>
  <si>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</si>
  <si>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</si>
  <si>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</si>
  <si>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</si>
  <si>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</si>
  <si>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</si>
  <si>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</si>
  <si>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</si>
  <si>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</si>
  <si>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12.03.2019</t>
  </si>
  <si>
    <t>человек (1,5 - 3 года)</t>
  </si>
  <si>
    <t>Хлеб пшен</t>
  </si>
  <si>
    <t>Хлеб ржано-пшенич</t>
  </si>
  <si>
    <t>Сахар</t>
  </si>
  <si>
    <t>Чай</t>
  </si>
  <si>
    <t>Какао</t>
  </si>
  <si>
    <t>Молоко свежее</t>
  </si>
  <si>
    <t>Слив. масло</t>
  </si>
  <si>
    <t>Сметана</t>
  </si>
  <si>
    <t>Творог</t>
  </si>
  <si>
    <t>Молоко сгущенное</t>
  </si>
  <si>
    <t>Сыр</t>
  </si>
  <si>
    <t>Огурцы консервированные</t>
  </si>
  <si>
    <t>Яйцо</t>
  </si>
  <si>
    <t>Мука</t>
  </si>
  <si>
    <t>Пряник</t>
  </si>
  <si>
    <t>Крупа перловая</t>
  </si>
  <si>
    <t>Крупа пшено</t>
  </si>
  <si>
    <t>Крупа рисовая</t>
  </si>
  <si>
    <t>Филе куриное</t>
  </si>
  <si>
    <t>Фарш говяжий</t>
  </si>
  <si>
    <t>Картофель</t>
  </si>
  <si>
    <t>Морковь</t>
  </si>
  <si>
    <t>Лук</t>
  </si>
  <si>
    <t>Свекла</t>
  </si>
  <si>
    <t>Раст. масло</t>
  </si>
  <si>
    <t>Соль</t>
  </si>
  <si>
    <t>Сырники с молоком сгущенным</t>
  </si>
  <si>
    <t>Хлеб ржано-пшеничный</t>
  </si>
  <si>
    <t>К выдаче, ГРАММ (на всех)</t>
  </si>
  <si>
    <t xml:space="preserve">человек (3-7 лет) на 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</si>
  <si>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</si>
  <si>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</si>
  <si>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</si>
  <si>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</si>
  <si>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</si>
  <si>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</si>
  <si>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</si>
  <si>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</si>
  <si>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</si>
  <si>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</si>
  <si>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</si>
  <si>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</si>
  <si>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</si>
  <si>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</si>
  <si>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</si>
  <si>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</si>
  <si>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</si>
  <si>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</si>
  <si>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</si>
  <si>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</si>
  <si>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</si>
  <si>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</si>
  <si>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Чай с лимоном</t>
  </si>
  <si>
    <t xml:space="preserve">Бутерброд с маслом </t>
  </si>
  <si>
    <t>сливки</t>
  </si>
  <si>
    <t>с джемо</t>
  </si>
  <si>
    <t>немолоко</t>
  </si>
  <si>
    <t>без сл. Масла и сметаны</t>
  </si>
  <si>
    <t>котлета</t>
  </si>
  <si>
    <t xml:space="preserve">без сл. Масла 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</si>
  <si>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</si>
  <si>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Каша молочная  кукурузная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</si>
  <si>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</si>
  <si>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</si>
  <si>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</si>
  <si>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</si>
  <si>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</si>
  <si>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</si>
  <si>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</si>
  <si>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</si>
  <si>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</si>
  <si>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</si>
  <si>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</si>
  <si>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</si>
  <si>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</si>
  <si>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</si>
  <si>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</si>
  <si>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</si>
  <si>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</si>
  <si>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3    </t>
  </si>
  <si>
    <t>Дети с 1,5 - 3 лет</t>
  </si>
  <si>
    <t>100/20</t>
  </si>
  <si>
    <t>150/9</t>
  </si>
  <si>
    <t>263, 264</t>
  </si>
  <si>
    <t>ВСЕГО за день</t>
  </si>
  <si>
    <t>Дети с 3 - 7 лет</t>
  </si>
  <si>
    <t>130/30</t>
  </si>
  <si>
    <t>180/12</t>
  </si>
  <si>
    <t>15.97</t>
  </si>
  <si>
    <t>Меню      на</t>
  </si>
  <si>
    <t>112/6/3,5</t>
  </si>
  <si>
    <t>150/7,5/4,5</t>
  </si>
  <si>
    <t>22,5/4</t>
  </si>
  <si>
    <t>15/3</t>
  </si>
  <si>
    <t>Калькулятор                                  Г.М. Романашенко</t>
  </si>
  <si>
    <t xml:space="preserve">человек (1,5 - 2 года) на </t>
  </si>
  <si>
    <t>Ответственный за питание  _________________________ Г.М. Романашенко</t>
  </si>
  <si>
    <t xml:space="preserve">  _______________________   Т.В. Чугуева </t>
  </si>
  <si>
    <t xml:space="preserve">   _______________________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</si>
  <si>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</si>
  <si>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</si>
  <si>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</si>
  <si>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 Т.В. Чугуева</t>
  </si>
  <si>
    <t>180/12/5</t>
  </si>
  <si>
    <t>200, 264</t>
  </si>
  <si>
    <t>150/9/4</t>
  </si>
  <si>
    <t xml:space="preserve">Сок 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</si>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</sst>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0" fillId="0" borderId="2" xfId="0" applyFill="1" applyBorder="1"/>
    <xf numFmtId="0" fontId="5" fillId="0" borderId="2" xfId="0" applyFont="1" applyBorder="1"/>
    <xf numFmtId="13" fontId="0" fillId="0" borderId="2" xfId="0" applyNumberFormat="1" applyFill="1" applyBorder="1"/>
    <xf numFmtId="0" fontId="5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NumberFormat="1" applyFill="1" applyBorder="1"/>
    <xf numFmtId="0" fontId="0" fillId="0" borderId="0" xfId="0" applyFill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2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7" borderId="2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14" fontId="0" fillId="0" borderId="0" xfId="0" applyNumberFormat="1"/>
    <xf numFmtId="0" fontId="9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3" fillId="4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165" fontId="13" fillId="4" borderId="8" xfId="0" applyNumberFormat="1" applyFont="1" applyFill="1" applyBorder="1" applyAlignment="1"/>
    <xf numFmtId="14" fontId="2" fillId="2" borderId="8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8" xfId="0" applyBorder="1"/>
    <xf numFmtId="0" fontId="0" fillId="0" borderId="8" xfId="0" applyFill="1" applyBorder="1" applyAlignment="1"/>
    <xf numFmtId="0" fontId="0" fillId="0" borderId="8" xfId="0" applyBorder="1" applyAlignment="1"/>
    <xf numFmtId="0" fontId="0" fillId="0" borderId="15" xfId="0" applyFill="1" applyBorder="1"/>
    <xf numFmtId="0" fontId="0" fillId="0" borderId="8" xfId="0" applyFill="1" applyBorder="1"/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5" fillId="0" borderId="0" xfId="0" applyFont="1" applyAlignment="1">
      <alignment horizontal="right"/>
    </xf>
    <xf numFmtId="14" fontId="11" fillId="0" borderId="9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5" borderId="2" xfId="0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4" borderId="0" xfId="0" applyFill="1" applyBorder="1"/>
    <xf numFmtId="0" fontId="6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164" fontId="6" fillId="4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6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0" fillId="4" borderId="8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right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3;&#1077;&#1089;&#1086;&#1074;&#1080;&#1095;&#1086;&#1082;/AppData/Roaming/Microsoft/Excel/&#1050;&#1072;&#1083;&#1100;&#1082;&#1091;&#1083;&#1103;&#1094;&#1080;&#1103;%20&#1073;&#1083;&#1102;&#1076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&#1092;&#1077;&#1074;&#1088;&#1072;&#1083;&#1100;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1 1-3 года (день 1 )"/>
      <sheetName val="2021 3-7 лет (день 1)"/>
      <sheetName val="02.02.2021 1,5-2 года (день (2)"/>
      <sheetName val="02.02.2021 3-7 лет (день 2)"/>
      <sheetName val="03.02.2021 1,5-2 года (день 3)"/>
      <sheetName val="03.02.2021 3-7лет (день 3)"/>
      <sheetName val="04.02.2021 1,5-3 года (день (4)"/>
      <sheetName val="04.02.2021 3-7 лет (день 4) "/>
      <sheetName val="08.02.2021 1,5-2 года (день 5)"/>
      <sheetName val="08.02.2021 3-7 лет (день 5)"/>
      <sheetName val="09.02.2021 1,5-3 года (день 6)"/>
      <sheetName val="09.02.2021 3-7 лет (день 6) "/>
      <sheetName val="10.02.2021 1,5-2 года (день 7)"/>
      <sheetName val="10.02.2021 3-7 лет (день 7)"/>
      <sheetName val="11.02.2021 1,5-2 года (день 8)"/>
      <sheetName val="11.02.2021 3-7 лет (день 8) "/>
      <sheetName val="15.02.2021 1,5-2 года (день 9)"/>
      <sheetName val="15.02.2021 3-7 лет (день 9) "/>
      <sheetName val="16.02.2021 1,5-2 года (день 10)"/>
      <sheetName val="16.02.2021 3-7 лет (день 10)"/>
      <sheetName val="17.02.2021 1-3 года (день 1)"/>
      <sheetName val="17.02.2021 3-7 лет (день 1)"/>
      <sheetName val="19.02.2021 1,5-2 года (день 2)"/>
      <sheetName val="19.02.2021 3-7 лет (день 2)"/>
      <sheetName val="20.02.2021 3-7лет (день 3)"/>
      <sheetName val="24.02.2021 1,5-3 года (день 5)"/>
      <sheetName val="24.02.2021 3-7 лет (день 5) "/>
      <sheetName val="25.02.2021 1,5-2 года (день 5)"/>
      <sheetName val="25.02.2021 3-7 лет (день 5)"/>
      <sheetName val="26.02.02.2021 1,5-2 года (день "/>
      <sheetName val="26.02.2021 3-7 лет (день 6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5"/>
  <sheetViews>
    <sheetView topLeftCell="A10" zoomScale="75" zoomScaleNormal="75" workbookViewId="0">
      <selection activeCell="F34" sqref="F34:K38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5546875" customWidth="1"/>
    <col min="8" max="9" width="10.109375" customWidth="1"/>
    <col min="11" max="11" width="11.5546875" bestFit="1" customWidth="1"/>
    <col min="12" max="13" width="10.6640625" customWidth="1"/>
    <col min="14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2" width="10.6640625" customWidth="1"/>
    <col min="33" max="33" width="10.6640625" hidden="1" customWidth="1"/>
    <col min="34" max="34" width="10.6640625" customWidth="1"/>
    <col min="35" max="37" width="10.6640625" hidden="1" customWidth="1"/>
    <col min="38" max="38" width="10.6640625" customWidth="1"/>
    <col min="39" max="45" width="9.109375" hidden="1" customWidth="1"/>
    <col min="46" max="46" width="9.5546875" customWidth="1"/>
    <col min="47" max="47" width="9.109375" hidden="1" customWidth="1"/>
    <col min="48" max="48" width="10.88671875" customWidth="1"/>
    <col min="49" max="49" width="10.88671875" hidden="1" customWidth="1"/>
    <col min="50" max="50" width="10.88671875" customWidth="1"/>
    <col min="51" max="51" width="10.88671875" hidden="1" customWidth="1"/>
    <col min="52" max="52" width="10.6640625" customWidth="1"/>
    <col min="53" max="53" width="10.6640625" hidden="1" customWidth="1"/>
    <col min="54" max="55" width="10.6640625" customWidth="1"/>
    <col min="56" max="58" width="10.6640625" hidden="1" customWidth="1"/>
    <col min="62" max="62" width="9.109375" hidden="1" customWidth="1"/>
    <col min="63" max="63" width="0" hidden="1" customWidth="1"/>
    <col min="64" max="64" width="9.109375" hidden="1" customWidth="1"/>
    <col min="67" max="67" width="8.88671875" style="82"/>
    <col min="69" max="69" width="9.88671875" customWidth="1"/>
  </cols>
  <sheetData>
    <row r="1" spans="1:69" s="83" customFormat="1">
      <c r="A1" s="102" t="s">
        <v>0</v>
      </c>
      <c r="B1" s="102"/>
      <c r="C1" s="102"/>
      <c r="D1" s="102"/>
      <c r="E1" s="102"/>
      <c r="F1" s="102"/>
    </row>
    <row r="2" spans="1:69" s="83" customFormat="1">
      <c r="A2" s="102" t="s">
        <v>134</v>
      </c>
      <c r="B2" s="102"/>
      <c r="C2" s="102"/>
      <c r="D2" s="102"/>
      <c r="E2" s="102"/>
    </row>
    <row r="3" spans="1:69" s="83" customFormat="1" hidden="1">
      <c r="A3" s="102" t="s">
        <v>135</v>
      </c>
      <c r="B3" s="102"/>
      <c r="C3" s="102"/>
      <c r="D3" s="102"/>
      <c r="E3" s="102"/>
      <c r="K3" s="83" t="s">
        <v>1</v>
      </c>
    </row>
    <row r="4" spans="1:69" s="83" customFormat="1">
      <c r="K4" s="83" t="s">
        <v>136</v>
      </c>
    </row>
    <row r="6" spans="1:69">
      <c r="C6" t="s">
        <v>2</v>
      </c>
      <c r="E6" s="1">
        <v>1</v>
      </c>
      <c r="F6" s="83" t="s">
        <v>130</v>
      </c>
      <c r="K6" s="52">
        <f>' 3-7лет (день 3)'!K6</f>
        <v>45527</v>
      </c>
    </row>
    <row r="7" spans="1:69" ht="15" customHeight="1">
      <c r="A7" s="115"/>
      <c r="B7" s="2" t="s">
        <v>3</v>
      </c>
      <c r="C7" s="113" t="s">
        <v>4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tr">
        <f>[1]Цены!V1</f>
        <v>Икра кабачковая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tr">
        <f>[1]Цены!AC1</f>
        <v>Лимон</v>
      </c>
      <c r="AG7" s="113" t="str">
        <f>[1]Цены!AD1</f>
        <v>Кисель</v>
      </c>
      <c r="AH7" s="113" t="str">
        <f>[1]Цены!AE1</f>
        <v xml:space="preserve">Сок </v>
      </c>
      <c r="AI7" s="113" t="str">
        <f>[1]Цены!AF1</f>
        <v>Макаронные изделия</v>
      </c>
      <c r="AJ7" s="113" t="str">
        <f>[1]Цены!AG1</f>
        <v>Мука</v>
      </c>
      <c r="AK7" s="113" t="str">
        <f>[1]Цены!AH1</f>
        <v>Дрожжи</v>
      </c>
      <c r="AL7" s="113" t="str">
        <f>[1]Цены!AI1</f>
        <v>Печенье</v>
      </c>
      <c r="AM7" s="113" t="str">
        <f>[1]Цены!AJ1</f>
        <v>Пряники</v>
      </c>
      <c r="AN7" s="113" t="str">
        <f>[1]Цены!AK1</f>
        <v>Вафли</v>
      </c>
      <c r="AO7" s="113" t="str">
        <f>[1]Цены!AL1</f>
        <v>Конфеты</v>
      </c>
      <c r="AP7" s="113" t="str">
        <f>[1]Цены!AM1</f>
        <v>Повидло Сава</v>
      </c>
      <c r="AQ7" s="113" t="str">
        <f>[1]Цены!AN1</f>
        <v>Крупа геркулес</v>
      </c>
      <c r="AR7" s="113" t="str">
        <f>[1]Цены!AO1</f>
        <v>Крупа горох</v>
      </c>
      <c r="AS7" s="113" t="str">
        <f>[1]Цены!AP1</f>
        <v>Крупа гречневая</v>
      </c>
      <c r="AT7" s="113" t="str">
        <f>[1]Цены!AQ1</f>
        <v>Крупа кукурузная</v>
      </c>
      <c r="AU7" s="113" t="str">
        <f>[1]Цены!AR1</f>
        <v>Крупа манная</v>
      </c>
      <c r="AV7" s="113" t="str">
        <f>[1]Цены!AS1</f>
        <v>Крупа перловая</v>
      </c>
      <c r="AW7" s="113" t="str">
        <f>[1]Цены!AT1</f>
        <v>Крупа пшеничная</v>
      </c>
      <c r="AX7" s="113" t="str">
        <f>[1]Цены!AU1</f>
        <v>Крупа пшено</v>
      </c>
      <c r="AY7" s="113" t="str">
        <f>[1]Цены!AV1</f>
        <v>Крупа ячневая</v>
      </c>
      <c r="AZ7" s="113" t="str">
        <f>[1]Цены!AW1</f>
        <v>Рис</v>
      </c>
      <c r="BA7" s="113" t="str">
        <f>[1]Цены!AX1</f>
        <v>Цыпленок бройлер</v>
      </c>
      <c r="BB7" s="113" t="str">
        <f>[1]Цены!AY1</f>
        <v>Филе куриное</v>
      </c>
      <c r="BC7" s="113" t="str">
        <f>[1]Цены!AZ1</f>
        <v>Фарш говяжий</v>
      </c>
      <c r="BD7" s="113" t="str">
        <f>[1]Цены!BA1</f>
        <v>Печень куриная</v>
      </c>
      <c r="BE7" s="113" t="str">
        <f>[1]Цены!BB1</f>
        <v>Филе минтая</v>
      </c>
      <c r="BF7" s="113" t="str">
        <f>[1]Цены!BC1</f>
        <v>Филе сельди слабосол.</v>
      </c>
      <c r="BG7" s="113" t="str">
        <f>[1]Цены!BD1</f>
        <v>Картофель</v>
      </c>
      <c r="BH7" s="113" t="str">
        <f>[1]Цены!BE1</f>
        <v>Морковь</v>
      </c>
      <c r="BI7" s="113" t="str">
        <f>[1]Цены!BF1</f>
        <v>Лук</v>
      </c>
      <c r="BJ7" s="113" t="str">
        <f>[1]Цены!BG1</f>
        <v>Капуста</v>
      </c>
      <c r="BK7" s="113" t="str">
        <f>[1]Цены!BH1</f>
        <v>Свекла</v>
      </c>
      <c r="BL7" s="113" t="str">
        <f>[1]Цены!BI1</f>
        <v>Томатная паста</v>
      </c>
      <c r="BM7" s="113" t="str">
        <f>[1]Цены!BJ1</f>
        <v>Масло растительное</v>
      </c>
      <c r="BN7" s="113" t="str">
        <f>[1]Цены!BK1</f>
        <v>Соль</v>
      </c>
      <c r="BO7" s="113" t="s">
        <v>100</v>
      </c>
      <c r="BP7" s="123" t="s">
        <v>5</v>
      </c>
      <c r="BQ7" s="123" t="s">
        <v>6</v>
      </c>
    </row>
    <row r="8" spans="1:69" ht="36.75" customHeight="1">
      <c r="A8" s="116"/>
      <c r="B8" s="3" t="s">
        <v>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23"/>
      <c r="BQ8" s="123"/>
    </row>
    <row r="9" spans="1:69">
      <c r="A9" s="117" t="s">
        <v>8</v>
      </c>
      <c r="B9" s="4" t="str">
        <f>' 3-7лет (день 3)'!B9</f>
        <v>Каша пшенная молочная</v>
      </c>
      <c r="C9" s="118">
        <f>$E$6</f>
        <v>1</v>
      </c>
      <c r="D9" s="4"/>
      <c r="E9" s="4"/>
      <c r="F9" s="4">
        <v>3.0000000000000001E-3</v>
      </c>
      <c r="G9" s="4"/>
      <c r="H9" s="4"/>
      <c r="I9" s="4"/>
      <c r="J9" s="4"/>
      <c r="K9" s="4">
        <v>1E-3</v>
      </c>
      <c r="L9" s="4"/>
      <c r="M9" s="4">
        <v>8.9999999999999993E-3</v>
      </c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6"/>
      <c r="AW9" s="6"/>
      <c r="AX9" s="6">
        <v>1.4E-2</v>
      </c>
      <c r="AY9" s="6"/>
      <c r="AZ9" s="6"/>
      <c r="BA9" s="6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5.0000000000000001E-4</v>
      </c>
      <c r="BO9" s="4"/>
    </row>
    <row r="10" spans="1:69">
      <c r="A10" s="117"/>
      <c r="B10" s="4" t="str">
        <f>' 3-7лет (день 3)'!B10</f>
        <v xml:space="preserve">Бутерброд с маслом </v>
      </c>
      <c r="C10" s="119"/>
      <c r="D10" s="4">
        <v>1.4999999999999999E-2</v>
      </c>
      <c r="E10" s="4"/>
      <c r="F10" s="4"/>
      <c r="G10" s="4"/>
      <c r="H10" s="4"/>
      <c r="I10" s="4"/>
      <c r="J10" s="4"/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6"/>
      <c r="AW10" s="6"/>
      <c r="AX10" s="6"/>
      <c r="AY10" s="6"/>
      <c r="AZ10" s="6"/>
      <c r="BA10" s="6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>
      <c r="A11" s="117"/>
      <c r="B11" s="4" t="str">
        <f>' 3-7лет (день 3)'!B11</f>
        <v>Какао с молоком</v>
      </c>
      <c r="C11" s="119"/>
      <c r="D11" s="4"/>
      <c r="E11" s="4"/>
      <c r="F11" s="4">
        <v>7.4999999999999997E-3</v>
      </c>
      <c r="G11" s="4"/>
      <c r="H11" s="4">
        <v>7.5000000000000002E-4</v>
      </c>
      <c r="I11" s="4"/>
      <c r="J11" s="4">
        <v>0.06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6"/>
      <c r="AW11" s="6"/>
      <c r="AX11" s="6"/>
      <c r="AY11" s="6"/>
      <c r="AZ11" s="6"/>
      <c r="BA11" s="6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>
      <c r="A12" s="117"/>
      <c r="B12" s="4"/>
      <c r="C12" s="11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6"/>
      <c r="AW12" s="6"/>
      <c r="AX12" s="6"/>
      <c r="AY12" s="6"/>
      <c r="AZ12" s="6"/>
      <c r="BA12" s="6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>
      <c r="A13" s="117"/>
      <c r="B13" s="4"/>
      <c r="C13" s="12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6"/>
      <c r="AW13" s="6"/>
      <c r="AX13" s="6"/>
      <c r="AY13" s="6"/>
      <c r="AZ13" s="6"/>
      <c r="BA13" s="6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>
      <c r="A14" s="117" t="s">
        <v>12</v>
      </c>
      <c r="B14" s="4" t="str">
        <f>' 3-7лет (день 3)'!B14</f>
        <v>Рассольник ленинградский</v>
      </c>
      <c r="C14" s="119">
        <f>E6</f>
        <v>1</v>
      </c>
      <c r="D14" s="4"/>
      <c r="E14" s="4"/>
      <c r="F14" s="4"/>
      <c r="G14" s="4"/>
      <c r="H14" s="4"/>
      <c r="I14" s="4"/>
      <c r="J14" s="4"/>
      <c r="K14" s="4">
        <v>1.5E-3</v>
      </c>
      <c r="L14" s="4">
        <v>6.0000000000000001E-3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1.0500000000000001E-2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6">
        <v>3.0000000000000001E-3</v>
      </c>
      <c r="AW14" s="6"/>
      <c r="AX14" s="6"/>
      <c r="AY14" s="6"/>
      <c r="AZ14" s="6"/>
      <c r="BA14" s="6"/>
      <c r="BB14" s="4"/>
      <c r="BC14" s="4">
        <v>9.75E-3</v>
      </c>
      <c r="BD14" s="4"/>
      <c r="BE14" s="4"/>
      <c r="BF14" s="4"/>
      <c r="BG14" s="4">
        <v>7.4999999999999997E-2</v>
      </c>
      <c r="BH14" s="4">
        <v>0.01</v>
      </c>
      <c r="BI14" s="4">
        <v>5.0000000000000001E-3</v>
      </c>
      <c r="BJ14" s="4"/>
      <c r="BK14" s="4"/>
      <c r="BL14" s="4"/>
      <c r="BM14" s="4"/>
      <c r="BN14" s="4">
        <v>1E-3</v>
      </c>
      <c r="BO14" s="4"/>
    </row>
    <row r="15" spans="1:69">
      <c r="A15" s="117"/>
      <c r="B15" s="4" t="str">
        <f>' 3-7лет (день 3)'!B15</f>
        <v>Рулет мясной</v>
      </c>
      <c r="C15" s="119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6"/>
      <c r="AW15" s="6"/>
      <c r="AX15" s="6"/>
      <c r="AY15" s="6"/>
      <c r="AZ15" s="6">
        <v>4.0000000000000001E-3</v>
      </c>
      <c r="BA15" s="6"/>
      <c r="BB15" s="4">
        <v>2.5000000000000001E-2</v>
      </c>
      <c r="BC15" s="4">
        <v>2.5000000000000001E-2</v>
      </c>
      <c r="BD15" s="4"/>
      <c r="BE15" s="4"/>
      <c r="BF15" s="4"/>
      <c r="BG15" s="4"/>
      <c r="BH15" s="4"/>
      <c r="BI15" s="4">
        <v>5.0000000000000001E-3</v>
      </c>
      <c r="BJ15" s="4"/>
      <c r="BK15" s="4"/>
      <c r="BL15" s="4"/>
      <c r="BM15" s="4">
        <v>2E-3</v>
      </c>
      <c r="BN15" s="4">
        <v>1E-3</v>
      </c>
      <c r="BO15" s="4"/>
    </row>
    <row r="16" spans="1:69">
      <c r="A16" s="117"/>
      <c r="B16" s="4" t="str">
        <f>' 3-7лет (день 3)'!B16</f>
        <v>Картофельное пюре</v>
      </c>
      <c r="C16" s="119"/>
      <c r="D16" s="4"/>
      <c r="E16" s="4"/>
      <c r="F16" s="4"/>
      <c r="G16" s="4"/>
      <c r="H16" s="4"/>
      <c r="I16" s="4"/>
      <c r="J16" s="4">
        <v>1.575E-2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6"/>
      <c r="AW16" s="6"/>
      <c r="AX16" s="6"/>
      <c r="AY16" s="6"/>
      <c r="AZ16" s="6"/>
      <c r="BA16" s="6"/>
      <c r="BB16" s="4"/>
      <c r="BC16" s="4"/>
      <c r="BD16" s="4"/>
      <c r="BE16" s="4"/>
      <c r="BF16" s="4"/>
      <c r="BG16" s="4">
        <v>0.14000000000000001</v>
      </c>
      <c r="BH16" s="4"/>
      <c r="BI16" s="4"/>
      <c r="BJ16" s="4"/>
      <c r="BK16" s="4"/>
      <c r="BL16" s="4"/>
      <c r="BM16" s="4"/>
      <c r="BN16" s="4">
        <v>1E-3</v>
      </c>
      <c r="BO16" s="4"/>
    </row>
    <row r="17" spans="1:67">
      <c r="A17" s="117"/>
      <c r="B17" s="4" t="str">
        <f>' 3-7лет (день 3)'!B17</f>
        <v>Хлеб пшеничный</v>
      </c>
      <c r="C17" s="119"/>
      <c r="D17" s="4">
        <v>0.02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6"/>
      <c r="AW17" s="6"/>
      <c r="AX17" s="6"/>
      <c r="AY17" s="6"/>
      <c r="AZ17" s="6"/>
      <c r="BA17" s="6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>
      <c r="A18" s="117"/>
      <c r="B18" s="4" t="str">
        <f>' 3-7лет (день 3)'!B18</f>
        <v>Хлеб ржано-пшеничный</v>
      </c>
      <c r="C18" s="119"/>
      <c r="D18" s="4"/>
      <c r="E18" s="4">
        <v>0.04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6"/>
      <c r="AW18" s="6"/>
      <c r="AX18" s="6"/>
      <c r="AY18" s="6"/>
      <c r="AZ18" s="6"/>
      <c r="BA18" s="6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>
      <c r="A19" s="117"/>
      <c r="B19" s="4" t="str">
        <f>' 3-7лет (день 3)'!B19</f>
        <v>Сок</v>
      </c>
      <c r="C19" s="11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4">
        <v>0.18</v>
      </c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6"/>
      <c r="AW19" s="6"/>
      <c r="AX19" s="6"/>
      <c r="AY19" s="6"/>
      <c r="AZ19" s="6"/>
      <c r="BA19" s="6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ht="21" customHeight="1">
      <c r="A20" s="117"/>
      <c r="B20" s="4"/>
      <c r="C20" s="12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6"/>
      <c r="AW20" s="6"/>
      <c r="AX20" s="6"/>
      <c r="AY20" s="6"/>
      <c r="AZ20" s="6"/>
      <c r="BA20" s="6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>
      <c r="A21" s="117" t="s">
        <v>19</v>
      </c>
      <c r="B21" s="4" t="str">
        <f>' 3-7лет (день 3)'!B21</f>
        <v>Чай с лимоном</v>
      </c>
      <c r="C21" s="118">
        <f>$E$6</f>
        <v>1</v>
      </c>
      <c r="D21" s="4"/>
      <c r="E21" s="4"/>
      <c r="F21" s="4">
        <v>8.9999999999999993E-3</v>
      </c>
      <c r="G21" s="4">
        <v>2.9999999999999997E-4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2"/>
      <c r="X21" s="12"/>
      <c r="Y21" s="10"/>
      <c r="Z21" s="10"/>
      <c r="AA21" s="10"/>
      <c r="AB21" s="10"/>
      <c r="AC21" s="10"/>
      <c r="AD21" s="4"/>
      <c r="AE21" s="4"/>
      <c r="AF21" s="4">
        <v>5.0000000000000001E-3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5"/>
      <c r="BA21" s="4"/>
      <c r="BB21" s="4"/>
      <c r="BC21" s="4"/>
      <c r="BD21" s="4"/>
      <c r="BE21" s="4"/>
      <c r="BF21" s="4"/>
      <c r="BG21" s="6"/>
      <c r="BH21" s="6"/>
      <c r="BI21" s="6"/>
      <c r="BJ21" s="6"/>
      <c r="BK21" s="6"/>
      <c r="BL21" s="6"/>
      <c r="BM21" s="4"/>
      <c r="BN21" s="4"/>
      <c r="BO21" s="4"/>
    </row>
    <row r="22" spans="1:67">
      <c r="A22" s="117"/>
      <c r="B22" s="4" t="str">
        <f>' 3-7лет (день 3)'!B22</f>
        <v>Печенье</v>
      </c>
      <c r="C22" s="1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>
        <v>0.02</v>
      </c>
      <c r="AM22" s="10"/>
      <c r="AN22" s="10"/>
      <c r="AO22" s="10"/>
      <c r="AP22" s="10"/>
      <c r="AQ22" s="10"/>
      <c r="AR22" s="10"/>
      <c r="AS22" s="10"/>
      <c r="AT22" s="15"/>
      <c r="AU22" s="15"/>
      <c r="AV22" s="15"/>
      <c r="AW22" s="15"/>
      <c r="AX22" s="15"/>
      <c r="AY22" s="15"/>
      <c r="AZ22" s="15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>
      <c r="A23" s="117"/>
      <c r="B23" s="4"/>
      <c r="C23" s="11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6"/>
      <c r="AW23" s="6"/>
      <c r="AX23" s="6"/>
      <c r="AY23" s="6"/>
      <c r="AZ23" s="6"/>
      <c r="BA23" s="6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spans="1:67">
      <c r="A24" s="117"/>
      <c r="B24" s="4"/>
      <c r="C24" s="11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6"/>
      <c r="AW24" s="6"/>
      <c r="AX24" s="6"/>
      <c r="AY24" s="6"/>
      <c r="AZ24" s="6"/>
      <c r="BA24" s="6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>
      <c r="A25" s="117"/>
      <c r="B25" s="4"/>
      <c r="C25" s="12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6"/>
      <c r="AW25" s="6"/>
      <c r="AX25" s="6"/>
      <c r="AY25" s="6"/>
      <c r="AZ25" s="6"/>
      <c r="BA25" s="6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s="16" customFormat="1">
      <c r="A26" s="117" t="s">
        <v>22</v>
      </c>
      <c r="B26" s="4" t="str">
        <f>' 3-7лет (день 3)'!B26</f>
        <v>Каша молочная  кукурузная</v>
      </c>
      <c r="C26" s="118">
        <f>$E$6</f>
        <v>1</v>
      </c>
      <c r="D26" s="10"/>
      <c r="E26" s="10"/>
      <c r="F26" s="10">
        <v>4.0000000000000001E-3</v>
      </c>
      <c r="G26" s="10"/>
      <c r="H26" s="10"/>
      <c r="I26" s="10"/>
      <c r="J26" s="10"/>
      <c r="K26" s="10">
        <v>2E-3</v>
      </c>
      <c r="L26" s="10"/>
      <c r="M26" s="10">
        <v>1.24E-2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>
        <v>1.4999999999999999E-2</v>
      </c>
      <c r="AU26" s="10"/>
      <c r="AV26" s="15"/>
      <c r="AW26" s="15"/>
      <c r="AX26" s="15"/>
      <c r="AY26" s="15"/>
      <c r="AZ26" s="15"/>
      <c r="BA26" s="15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1:67">
      <c r="A27" s="117"/>
      <c r="B27" s="4" t="str">
        <f>' 3-7лет (день 3)'!B27</f>
        <v>Хлеб пшеничный</v>
      </c>
      <c r="C27" s="119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6"/>
      <c r="AW27" s="6"/>
      <c r="AX27" s="6"/>
      <c r="AY27" s="6"/>
      <c r="AZ27" s="6"/>
      <c r="BA27" s="6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>
      <c r="A28" s="117"/>
      <c r="B28" s="4" t="str">
        <f>' 3-7лет (день 3)'!B28</f>
        <v>Чай с сахаром</v>
      </c>
      <c r="C28" s="119"/>
      <c r="D28" s="4"/>
      <c r="E28" s="4"/>
      <c r="F28" s="4">
        <v>8.9999999999999993E-3</v>
      </c>
      <c r="G28" s="4">
        <v>2.9999999999999997E-4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6"/>
      <c r="AW28" s="6"/>
      <c r="AX28" s="6"/>
      <c r="AY28" s="6"/>
      <c r="AZ28" s="6"/>
      <c r="BA28" s="6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>
      <c r="A29" s="117"/>
      <c r="B29" s="9"/>
      <c r="C29" s="11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6"/>
      <c r="AW29" s="6"/>
      <c r="AX29" s="6"/>
      <c r="AY29" s="6"/>
      <c r="AZ29" s="6"/>
      <c r="BA29" s="6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>
      <c r="A30" s="117"/>
      <c r="B30" s="4"/>
      <c r="C30" s="12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6"/>
      <c r="AW30" s="6"/>
      <c r="AX30" s="6"/>
      <c r="AY30" s="6"/>
      <c r="AZ30" s="6"/>
      <c r="BA30" s="6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ht="17.399999999999999">
      <c r="B31" s="17" t="s">
        <v>24</v>
      </c>
      <c r="C31" s="18"/>
      <c r="D31" s="19">
        <f>SUM(D9:D30)</f>
        <v>6.5000000000000002E-2</v>
      </c>
      <c r="E31" s="19">
        <f t="shared" ref="E31:BN31" si="0">SUM(E9:E30)</f>
        <v>0.04</v>
      </c>
      <c r="F31" s="19">
        <f t="shared" si="0"/>
        <v>3.2499999999999994E-2</v>
      </c>
      <c r="G31" s="19">
        <f t="shared" si="0"/>
        <v>5.9999999999999995E-4</v>
      </c>
      <c r="H31" s="19">
        <f t="shared" si="0"/>
        <v>7.5000000000000002E-4</v>
      </c>
      <c r="I31" s="19">
        <f t="shared" si="0"/>
        <v>0</v>
      </c>
      <c r="J31" s="19">
        <f t="shared" si="0"/>
        <v>7.5749999999999998E-2</v>
      </c>
      <c r="K31" s="19">
        <f t="shared" si="0"/>
        <v>1.0500000000000001E-2</v>
      </c>
      <c r="L31" s="19">
        <f t="shared" si="0"/>
        <v>6.0000000000000001E-3</v>
      </c>
      <c r="M31" s="19">
        <f>SUM(M9:M30)</f>
        <v>2.1399999999999999E-2</v>
      </c>
      <c r="N31" s="19">
        <f t="shared" si="0"/>
        <v>0</v>
      </c>
      <c r="O31" s="19">
        <f t="shared" si="0"/>
        <v>0</v>
      </c>
      <c r="P31" s="19">
        <f t="shared" si="0"/>
        <v>0</v>
      </c>
      <c r="Q31" s="19">
        <f t="shared" si="0"/>
        <v>0</v>
      </c>
      <c r="R31" s="19">
        <f t="shared" si="0"/>
        <v>0</v>
      </c>
      <c r="S31" s="19">
        <f t="shared" si="0"/>
        <v>0</v>
      </c>
      <c r="T31" s="19">
        <f t="shared" si="0"/>
        <v>0</v>
      </c>
      <c r="U31" s="19">
        <f t="shared" si="0"/>
        <v>0</v>
      </c>
      <c r="V31" s="19">
        <f t="shared" si="0"/>
        <v>1.0500000000000001E-2</v>
      </c>
      <c r="W31" s="19">
        <f t="shared" ref="W31:X31" si="1">SUM(W9:W30)</f>
        <v>0</v>
      </c>
      <c r="X31" s="19">
        <f t="shared" si="1"/>
        <v>0.2</v>
      </c>
      <c r="Y31" s="19">
        <f t="shared" si="0"/>
        <v>0</v>
      </c>
      <c r="Z31" s="19">
        <f t="shared" si="0"/>
        <v>0</v>
      </c>
      <c r="AA31" s="19">
        <f t="shared" si="0"/>
        <v>0</v>
      </c>
      <c r="AB31" s="19">
        <f t="shared" si="0"/>
        <v>0</v>
      </c>
      <c r="AC31" s="19">
        <f t="shared" si="0"/>
        <v>0</v>
      </c>
      <c r="AD31" s="19">
        <f t="shared" si="0"/>
        <v>0</v>
      </c>
      <c r="AE31" s="19">
        <f t="shared" si="0"/>
        <v>0</v>
      </c>
      <c r="AF31" s="19">
        <f t="shared" si="0"/>
        <v>5.0000000000000001E-3</v>
      </c>
      <c r="AG31" s="19">
        <f t="shared" si="0"/>
        <v>0</v>
      </c>
      <c r="AH31" s="19">
        <f t="shared" si="0"/>
        <v>0.18</v>
      </c>
      <c r="AI31" s="19">
        <f t="shared" si="0"/>
        <v>0</v>
      </c>
      <c r="AJ31" s="19">
        <f t="shared" si="0"/>
        <v>0</v>
      </c>
      <c r="AK31" s="19">
        <f t="shared" si="0"/>
        <v>0</v>
      </c>
      <c r="AL31" s="19">
        <f t="shared" si="0"/>
        <v>0.02</v>
      </c>
      <c r="AM31" s="19">
        <f t="shared" si="0"/>
        <v>0</v>
      </c>
      <c r="AN31" s="19">
        <f t="shared" si="0"/>
        <v>0</v>
      </c>
      <c r="AO31" s="19">
        <f t="shared" si="0"/>
        <v>0</v>
      </c>
      <c r="AP31" s="19">
        <f t="shared" si="0"/>
        <v>0</v>
      </c>
      <c r="AQ31" s="19">
        <f t="shared" si="0"/>
        <v>0</v>
      </c>
      <c r="AR31" s="19">
        <f t="shared" si="0"/>
        <v>0</v>
      </c>
      <c r="AS31" s="19">
        <f t="shared" si="0"/>
        <v>0</v>
      </c>
      <c r="AT31" s="19">
        <f t="shared" si="0"/>
        <v>1.4999999999999999E-2</v>
      </c>
      <c r="AU31" s="19">
        <f t="shared" si="0"/>
        <v>0</v>
      </c>
      <c r="AV31" s="19">
        <f t="shared" si="0"/>
        <v>3.0000000000000001E-3</v>
      </c>
      <c r="AW31" s="19">
        <f t="shared" si="0"/>
        <v>0</v>
      </c>
      <c r="AX31" s="19">
        <f t="shared" si="0"/>
        <v>1.4E-2</v>
      </c>
      <c r="AY31" s="19">
        <f t="shared" si="0"/>
        <v>0</v>
      </c>
      <c r="AZ31" s="19">
        <f t="shared" si="0"/>
        <v>4.0000000000000001E-3</v>
      </c>
      <c r="BA31" s="19">
        <f t="shared" si="0"/>
        <v>0</v>
      </c>
      <c r="BB31" s="19">
        <f t="shared" si="0"/>
        <v>2.5000000000000001E-2</v>
      </c>
      <c r="BC31" s="19">
        <f t="shared" si="0"/>
        <v>3.4750000000000003E-2</v>
      </c>
      <c r="BD31" s="19">
        <f t="shared" si="0"/>
        <v>0</v>
      </c>
      <c r="BE31" s="19">
        <f t="shared" si="0"/>
        <v>0</v>
      </c>
      <c r="BF31" s="19">
        <f t="shared" si="0"/>
        <v>0</v>
      </c>
      <c r="BG31" s="19">
        <f t="shared" si="0"/>
        <v>0.21500000000000002</v>
      </c>
      <c r="BH31" s="19">
        <f t="shared" si="0"/>
        <v>0.01</v>
      </c>
      <c r="BI31" s="19">
        <f t="shared" si="0"/>
        <v>0.01</v>
      </c>
      <c r="BJ31" s="19">
        <f t="shared" si="0"/>
        <v>0</v>
      </c>
      <c r="BK31" s="19">
        <f t="shared" si="0"/>
        <v>0</v>
      </c>
      <c r="BL31" s="19">
        <f t="shared" si="0"/>
        <v>0</v>
      </c>
      <c r="BM31" s="19">
        <f t="shared" si="0"/>
        <v>2E-3</v>
      </c>
      <c r="BN31" s="19">
        <f t="shared" si="0"/>
        <v>3.5000000000000001E-3</v>
      </c>
      <c r="BO31" s="19">
        <f t="shared" ref="BO31" si="2">SUM(BO9:BO30)</f>
        <v>0</v>
      </c>
    </row>
    <row r="32" spans="1:67" ht="17.399999999999999">
      <c r="B32" s="17" t="s">
        <v>25</v>
      </c>
      <c r="C32" s="18"/>
      <c r="D32" s="20">
        <f>ROUND(PRODUCT(D31,$E$6),3)</f>
        <v>6.5000000000000002E-2</v>
      </c>
      <c r="E32" s="20">
        <f t="shared" ref="E32:BO32" si="3">ROUND(PRODUCT(E31,$E$6),3)</f>
        <v>0.04</v>
      </c>
      <c r="F32" s="20">
        <f t="shared" si="3"/>
        <v>3.3000000000000002E-2</v>
      </c>
      <c r="G32" s="20">
        <f t="shared" si="3"/>
        <v>1E-3</v>
      </c>
      <c r="H32" s="20">
        <f t="shared" si="3"/>
        <v>1E-3</v>
      </c>
      <c r="I32" s="20">
        <f t="shared" si="3"/>
        <v>0</v>
      </c>
      <c r="J32" s="20">
        <f t="shared" si="3"/>
        <v>7.5999999999999998E-2</v>
      </c>
      <c r="K32" s="20">
        <f t="shared" si="3"/>
        <v>1.0999999999999999E-2</v>
      </c>
      <c r="L32" s="20">
        <f t="shared" si="3"/>
        <v>6.0000000000000001E-3</v>
      </c>
      <c r="M32" s="20">
        <f t="shared" si="3"/>
        <v>2.1000000000000001E-2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  <c r="R32" s="20">
        <f t="shared" si="3"/>
        <v>0</v>
      </c>
      <c r="S32" s="20">
        <f t="shared" si="3"/>
        <v>0</v>
      </c>
      <c r="T32" s="20">
        <f t="shared" si="3"/>
        <v>0</v>
      </c>
      <c r="U32" s="20">
        <f t="shared" si="3"/>
        <v>0</v>
      </c>
      <c r="V32" s="20">
        <f t="shared" si="3"/>
        <v>1.0999999999999999E-2</v>
      </c>
      <c r="W32" s="20">
        <f t="shared" si="3"/>
        <v>0</v>
      </c>
      <c r="X32" s="20">
        <f t="shared" si="3"/>
        <v>0.2</v>
      </c>
      <c r="Y32" s="20">
        <f t="shared" si="3"/>
        <v>0</v>
      </c>
      <c r="Z32" s="20">
        <f t="shared" si="3"/>
        <v>0</v>
      </c>
      <c r="AA32" s="20">
        <f t="shared" si="3"/>
        <v>0</v>
      </c>
      <c r="AB32" s="20">
        <f t="shared" si="3"/>
        <v>0</v>
      </c>
      <c r="AC32" s="20">
        <f t="shared" si="3"/>
        <v>0</v>
      </c>
      <c r="AD32" s="20">
        <f t="shared" si="3"/>
        <v>0</v>
      </c>
      <c r="AE32" s="20">
        <f t="shared" si="3"/>
        <v>0</v>
      </c>
      <c r="AF32" s="20">
        <f t="shared" si="3"/>
        <v>5.0000000000000001E-3</v>
      </c>
      <c r="AG32" s="20">
        <f t="shared" si="3"/>
        <v>0</v>
      </c>
      <c r="AH32" s="20">
        <f t="shared" si="3"/>
        <v>0.18</v>
      </c>
      <c r="AI32" s="20">
        <f t="shared" si="3"/>
        <v>0</v>
      </c>
      <c r="AJ32" s="20">
        <f t="shared" si="3"/>
        <v>0</v>
      </c>
      <c r="AK32" s="20">
        <f t="shared" si="3"/>
        <v>0</v>
      </c>
      <c r="AL32" s="20">
        <f t="shared" si="3"/>
        <v>0.02</v>
      </c>
      <c r="AM32" s="20">
        <f t="shared" si="3"/>
        <v>0</v>
      </c>
      <c r="AN32" s="20">
        <f t="shared" si="3"/>
        <v>0</v>
      </c>
      <c r="AO32" s="20">
        <f t="shared" si="3"/>
        <v>0</v>
      </c>
      <c r="AP32" s="20">
        <f t="shared" si="3"/>
        <v>0</v>
      </c>
      <c r="AQ32" s="20">
        <f t="shared" si="3"/>
        <v>0</v>
      </c>
      <c r="AR32" s="20">
        <f t="shared" si="3"/>
        <v>0</v>
      </c>
      <c r="AS32" s="20">
        <f t="shared" si="3"/>
        <v>0</v>
      </c>
      <c r="AT32" s="20">
        <f t="shared" si="3"/>
        <v>1.4999999999999999E-2</v>
      </c>
      <c r="AU32" s="20">
        <f t="shared" si="3"/>
        <v>0</v>
      </c>
      <c r="AV32" s="20">
        <f t="shared" si="3"/>
        <v>3.0000000000000001E-3</v>
      </c>
      <c r="AW32" s="20">
        <f t="shared" si="3"/>
        <v>0</v>
      </c>
      <c r="AX32" s="20">
        <f t="shared" si="3"/>
        <v>1.4E-2</v>
      </c>
      <c r="AY32" s="20">
        <f t="shared" si="3"/>
        <v>0</v>
      </c>
      <c r="AZ32" s="20">
        <f t="shared" si="3"/>
        <v>4.0000000000000001E-3</v>
      </c>
      <c r="BA32" s="20">
        <f t="shared" si="3"/>
        <v>0</v>
      </c>
      <c r="BB32" s="20">
        <f t="shared" si="3"/>
        <v>2.5000000000000001E-2</v>
      </c>
      <c r="BC32" s="20">
        <f t="shared" si="3"/>
        <v>3.5000000000000003E-2</v>
      </c>
      <c r="BD32" s="20">
        <f t="shared" si="3"/>
        <v>0</v>
      </c>
      <c r="BE32" s="20">
        <f t="shared" si="3"/>
        <v>0</v>
      </c>
      <c r="BF32" s="20">
        <f t="shared" si="3"/>
        <v>0</v>
      </c>
      <c r="BG32" s="20">
        <f t="shared" si="3"/>
        <v>0.215</v>
      </c>
      <c r="BH32" s="20">
        <f t="shared" si="3"/>
        <v>0.01</v>
      </c>
      <c r="BI32" s="20">
        <f t="shared" si="3"/>
        <v>0.01</v>
      </c>
      <c r="BJ32" s="20">
        <f t="shared" si="3"/>
        <v>0</v>
      </c>
      <c r="BK32" s="20">
        <f t="shared" si="3"/>
        <v>0</v>
      </c>
      <c r="BL32" s="20">
        <f t="shared" si="3"/>
        <v>0</v>
      </c>
      <c r="BM32" s="20">
        <f t="shared" si="3"/>
        <v>2E-3</v>
      </c>
      <c r="BN32" s="20">
        <f t="shared" si="3"/>
        <v>4.0000000000000001E-3</v>
      </c>
      <c r="BO32" s="20">
        <f t="shared" si="3"/>
        <v>0</v>
      </c>
    </row>
    <row r="34" spans="1:69">
      <c r="F34" s="83" t="s">
        <v>129</v>
      </c>
      <c r="G34" s="83"/>
      <c r="H34" s="83"/>
      <c r="I34" s="83"/>
      <c r="J34" s="83"/>
      <c r="K34" s="83"/>
    </row>
    <row r="35" spans="1:69">
      <c r="F35" s="83"/>
      <c r="G35" s="83"/>
      <c r="H35" s="83"/>
      <c r="I35" s="83"/>
      <c r="J35" s="83"/>
      <c r="K35" s="83"/>
    </row>
    <row r="36" spans="1:69">
      <c r="F36" s="83" t="s">
        <v>142</v>
      </c>
      <c r="G36" s="83"/>
      <c r="H36" s="83"/>
      <c r="I36" s="83"/>
      <c r="J36" s="83"/>
      <c r="K36" s="83"/>
    </row>
    <row r="37" spans="1:69">
      <c r="F37" s="83"/>
      <c r="G37" s="83"/>
      <c r="H37" s="83"/>
      <c r="I37" s="83"/>
      <c r="J37" s="83"/>
      <c r="K37" s="83"/>
      <c r="BP37" s="21"/>
      <c r="BQ37" s="22"/>
    </row>
    <row r="38" spans="1:69">
      <c r="F38" s="83" t="s">
        <v>143</v>
      </c>
      <c r="G38" s="83"/>
      <c r="H38" s="83"/>
      <c r="I38" s="83"/>
      <c r="J38" s="83"/>
      <c r="K38" s="83"/>
    </row>
    <row r="45" spans="1:69" ht="17.399999999999999">
      <c r="A45" s="23"/>
      <c r="B45" s="24" t="s">
        <v>26</v>
      </c>
      <c r="C45" s="25" t="s">
        <v>27</v>
      </c>
      <c r="D45" s="26">
        <v>72.72</v>
      </c>
      <c r="E45" s="26">
        <v>76</v>
      </c>
      <c r="F45" s="26">
        <v>84</v>
      </c>
      <c r="G45" s="26">
        <v>568</v>
      </c>
      <c r="H45" s="26">
        <v>1340</v>
      </c>
      <c r="I45" s="26">
        <v>690</v>
      </c>
      <c r="J45" s="26">
        <v>74.92</v>
      </c>
      <c r="K45" s="26">
        <v>874.38</v>
      </c>
      <c r="L45" s="26">
        <v>210.89</v>
      </c>
      <c r="M45" s="26">
        <v>609</v>
      </c>
      <c r="N45" s="26">
        <v>104.38</v>
      </c>
      <c r="O45" s="26">
        <v>320.32</v>
      </c>
      <c r="P45" s="26">
        <v>373.68</v>
      </c>
      <c r="Q45" s="26">
        <v>380</v>
      </c>
      <c r="R45" s="26"/>
      <c r="S45" s="26"/>
      <c r="T45" s="26"/>
      <c r="U45" s="26">
        <v>812</v>
      </c>
      <c r="V45" s="26">
        <v>352.56</v>
      </c>
      <c r="W45" s="26">
        <v>83</v>
      </c>
      <c r="X45" s="26">
        <v>9.1999999999999993</v>
      </c>
      <c r="Y45" s="26"/>
      <c r="Z45" s="26">
        <v>469</v>
      </c>
      <c r="AA45" s="26">
        <v>363</v>
      </c>
      <c r="AB45" s="26">
        <v>409</v>
      </c>
      <c r="AC45" s="26">
        <v>249</v>
      </c>
      <c r="AD45" s="26">
        <v>119</v>
      </c>
      <c r="AE45" s="26">
        <v>438</v>
      </c>
      <c r="AF45" s="101">
        <v>159</v>
      </c>
      <c r="AG45" s="26">
        <v>218.18</v>
      </c>
      <c r="AH45" s="26">
        <v>77.290000000000006</v>
      </c>
      <c r="AI45" s="26">
        <v>56.5</v>
      </c>
      <c r="AJ45" s="26">
        <v>42.5</v>
      </c>
      <c r="AK45" s="26">
        <v>240</v>
      </c>
      <c r="AL45" s="26">
        <v>295</v>
      </c>
      <c r="AM45" s="26">
        <v>337.5</v>
      </c>
      <c r="AN45" s="26">
        <v>298.67</v>
      </c>
      <c r="AO45" s="26"/>
      <c r="AP45" s="26">
        <v>205.75</v>
      </c>
      <c r="AQ45" s="26">
        <v>68.75</v>
      </c>
      <c r="AR45" s="26">
        <v>62</v>
      </c>
      <c r="AS45" s="26">
        <v>72.67</v>
      </c>
      <c r="AT45" s="26">
        <v>62.29</v>
      </c>
      <c r="AU45" s="26">
        <v>70.709999999999994</v>
      </c>
      <c r="AV45" s="26">
        <v>48.75</v>
      </c>
      <c r="AW45" s="26">
        <v>72.86</v>
      </c>
      <c r="AX45" s="26">
        <v>64.67</v>
      </c>
      <c r="AY45" s="26">
        <v>56.67</v>
      </c>
      <c r="AZ45" s="26">
        <v>130.66999999999999</v>
      </c>
      <c r="BA45" s="26">
        <v>304</v>
      </c>
      <c r="BB45" s="26">
        <v>432</v>
      </c>
      <c r="BC45" s="26">
        <v>532</v>
      </c>
      <c r="BD45" s="26">
        <v>249</v>
      </c>
      <c r="BE45" s="26">
        <v>399</v>
      </c>
      <c r="BF45" s="26"/>
      <c r="BG45" s="26">
        <v>31</v>
      </c>
      <c r="BH45" s="26">
        <v>43</v>
      </c>
      <c r="BI45" s="26">
        <v>37</v>
      </c>
      <c r="BJ45" s="26">
        <v>25</v>
      </c>
      <c r="BK45" s="26">
        <v>59</v>
      </c>
      <c r="BL45" s="26">
        <v>299</v>
      </c>
      <c r="BM45" s="26">
        <v>132.22</v>
      </c>
      <c r="BN45" s="26">
        <v>20.8</v>
      </c>
      <c r="BO45" s="26"/>
    </row>
    <row r="46" spans="1:69" ht="17.399999999999999">
      <c r="B46" s="17" t="s">
        <v>28</v>
      </c>
      <c r="C46" s="18" t="s">
        <v>27</v>
      </c>
      <c r="D46" s="19">
        <f>D45/1000</f>
        <v>7.2719999999999993E-2</v>
      </c>
      <c r="E46" s="19">
        <f t="shared" ref="E46:BN46" si="4">E45/1000</f>
        <v>7.5999999999999998E-2</v>
      </c>
      <c r="F46" s="19">
        <f t="shared" si="4"/>
        <v>8.4000000000000005E-2</v>
      </c>
      <c r="G46" s="19">
        <f t="shared" si="4"/>
        <v>0.56799999999999995</v>
      </c>
      <c r="H46" s="19">
        <f t="shared" si="4"/>
        <v>1.34</v>
      </c>
      <c r="I46" s="19">
        <f t="shared" si="4"/>
        <v>0.69</v>
      </c>
      <c r="J46" s="19">
        <f t="shared" si="4"/>
        <v>7.492E-2</v>
      </c>
      <c r="K46" s="19">
        <f t="shared" si="4"/>
        <v>0.87438000000000005</v>
      </c>
      <c r="L46" s="19">
        <f t="shared" si="4"/>
        <v>0.21088999999999999</v>
      </c>
      <c r="M46" s="19">
        <f t="shared" si="4"/>
        <v>0.60899999999999999</v>
      </c>
      <c r="N46" s="19">
        <f t="shared" si="4"/>
        <v>0.10438</v>
      </c>
      <c r="O46" s="19">
        <f t="shared" si="4"/>
        <v>0.32031999999999999</v>
      </c>
      <c r="P46" s="19">
        <f t="shared" si="4"/>
        <v>0.37368000000000001</v>
      </c>
      <c r="Q46" s="19">
        <f t="shared" si="4"/>
        <v>0.38</v>
      </c>
      <c r="R46" s="19">
        <f t="shared" si="4"/>
        <v>0</v>
      </c>
      <c r="S46" s="19">
        <f t="shared" si="4"/>
        <v>0</v>
      </c>
      <c r="T46" s="19">
        <f t="shared" si="4"/>
        <v>0</v>
      </c>
      <c r="U46" s="19">
        <f t="shared" si="4"/>
        <v>0.81200000000000006</v>
      </c>
      <c r="V46" s="19">
        <f t="shared" si="4"/>
        <v>0.35255999999999998</v>
      </c>
      <c r="W46" s="19">
        <f>W45/1000</f>
        <v>8.3000000000000004E-2</v>
      </c>
      <c r="X46" s="19">
        <f t="shared" si="4"/>
        <v>9.1999999999999998E-3</v>
      </c>
      <c r="Y46" s="19">
        <f t="shared" si="4"/>
        <v>0</v>
      </c>
      <c r="Z46" s="19">
        <f t="shared" si="4"/>
        <v>0.46899999999999997</v>
      </c>
      <c r="AA46" s="19">
        <f t="shared" si="4"/>
        <v>0.36299999999999999</v>
      </c>
      <c r="AB46" s="19">
        <f t="shared" si="4"/>
        <v>0.40899999999999997</v>
      </c>
      <c r="AC46" s="19">
        <f t="shared" si="4"/>
        <v>0.249</v>
      </c>
      <c r="AD46" s="19">
        <f t="shared" si="4"/>
        <v>0.11899999999999999</v>
      </c>
      <c r="AE46" s="19">
        <f t="shared" si="4"/>
        <v>0.438</v>
      </c>
      <c r="AF46" s="19">
        <f t="shared" si="4"/>
        <v>0.159</v>
      </c>
      <c r="AG46" s="19">
        <f t="shared" si="4"/>
        <v>0.21818000000000001</v>
      </c>
      <c r="AH46" s="19">
        <f t="shared" si="4"/>
        <v>7.7290000000000011E-2</v>
      </c>
      <c r="AI46" s="19">
        <f t="shared" si="4"/>
        <v>5.6500000000000002E-2</v>
      </c>
      <c r="AJ46" s="19">
        <f t="shared" si="4"/>
        <v>4.2500000000000003E-2</v>
      </c>
      <c r="AK46" s="19">
        <f t="shared" si="4"/>
        <v>0.24</v>
      </c>
      <c r="AL46" s="19">
        <f t="shared" si="4"/>
        <v>0.29499999999999998</v>
      </c>
      <c r="AM46" s="19">
        <f t="shared" si="4"/>
        <v>0.33750000000000002</v>
      </c>
      <c r="AN46" s="19">
        <f t="shared" si="4"/>
        <v>0.29866999999999999</v>
      </c>
      <c r="AO46" s="19">
        <f t="shared" si="4"/>
        <v>0</v>
      </c>
      <c r="AP46" s="19">
        <f t="shared" si="4"/>
        <v>0.20574999999999999</v>
      </c>
      <c r="AQ46" s="19">
        <f t="shared" si="4"/>
        <v>6.8750000000000006E-2</v>
      </c>
      <c r="AR46" s="19">
        <f t="shared" si="4"/>
        <v>6.2E-2</v>
      </c>
      <c r="AS46" s="19">
        <f t="shared" si="4"/>
        <v>7.2669999999999998E-2</v>
      </c>
      <c r="AT46" s="19">
        <f t="shared" si="4"/>
        <v>6.2289999999999998E-2</v>
      </c>
      <c r="AU46" s="19">
        <f t="shared" si="4"/>
        <v>7.0709999999999995E-2</v>
      </c>
      <c r="AV46" s="19">
        <f t="shared" si="4"/>
        <v>4.8750000000000002E-2</v>
      </c>
      <c r="AW46" s="19">
        <f t="shared" si="4"/>
        <v>7.2859999999999994E-2</v>
      </c>
      <c r="AX46" s="19">
        <f t="shared" si="4"/>
        <v>6.4670000000000005E-2</v>
      </c>
      <c r="AY46" s="19">
        <f t="shared" si="4"/>
        <v>5.6670000000000005E-2</v>
      </c>
      <c r="AZ46" s="19">
        <f t="shared" si="4"/>
        <v>0.13066999999999998</v>
      </c>
      <c r="BA46" s="19">
        <f t="shared" si="4"/>
        <v>0.30399999999999999</v>
      </c>
      <c r="BB46" s="19">
        <f t="shared" si="4"/>
        <v>0.432</v>
      </c>
      <c r="BC46" s="19">
        <f t="shared" si="4"/>
        <v>0.53200000000000003</v>
      </c>
      <c r="BD46" s="19">
        <f t="shared" si="4"/>
        <v>0.249</v>
      </c>
      <c r="BE46" s="19">
        <f t="shared" si="4"/>
        <v>0.39900000000000002</v>
      </c>
      <c r="BF46" s="19">
        <f t="shared" si="4"/>
        <v>0</v>
      </c>
      <c r="BG46" s="19">
        <f t="shared" si="4"/>
        <v>3.1E-2</v>
      </c>
      <c r="BH46" s="19">
        <f t="shared" si="4"/>
        <v>4.2999999999999997E-2</v>
      </c>
      <c r="BI46" s="19">
        <f t="shared" si="4"/>
        <v>3.6999999999999998E-2</v>
      </c>
      <c r="BJ46" s="19">
        <f t="shared" si="4"/>
        <v>2.5000000000000001E-2</v>
      </c>
      <c r="BK46" s="19">
        <f t="shared" si="4"/>
        <v>5.8999999999999997E-2</v>
      </c>
      <c r="BL46" s="19">
        <f t="shared" si="4"/>
        <v>0.29899999999999999</v>
      </c>
      <c r="BM46" s="19">
        <f t="shared" si="4"/>
        <v>0.13222</v>
      </c>
      <c r="BN46" s="19">
        <f t="shared" si="4"/>
        <v>2.0799999999999999E-2</v>
      </c>
      <c r="BO46" s="19">
        <f t="shared" ref="BO46" si="5">BO45/1000</f>
        <v>0</v>
      </c>
    </row>
    <row r="47" spans="1:69" ht="17.399999999999999">
      <c r="A47" s="27"/>
      <c r="B47" s="28" t="s">
        <v>29</v>
      </c>
      <c r="C47" s="121"/>
      <c r="D47" s="29">
        <f>D32*D45</f>
        <v>4.7267999999999999</v>
      </c>
      <c r="E47" s="29">
        <f t="shared" ref="E47:BN47" si="6">E32*E45</f>
        <v>3.04</v>
      </c>
      <c r="F47" s="29">
        <f t="shared" si="6"/>
        <v>2.7720000000000002</v>
      </c>
      <c r="G47" s="29">
        <f t="shared" si="6"/>
        <v>0.56800000000000006</v>
      </c>
      <c r="H47" s="29">
        <f t="shared" si="6"/>
        <v>1.34</v>
      </c>
      <c r="I47" s="29">
        <f t="shared" si="6"/>
        <v>0</v>
      </c>
      <c r="J47" s="29">
        <f t="shared" si="6"/>
        <v>5.6939200000000003</v>
      </c>
      <c r="K47" s="29">
        <f t="shared" si="6"/>
        <v>9.6181799999999988</v>
      </c>
      <c r="L47" s="29">
        <f t="shared" si="6"/>
        <v>1.2653399999999999</v>
      </c>
      <c r="M47" s="29">
        <f t="shared" si="6"/>
        <v>12.789000000000001</v>
      </c>
      <c r="N47" s="29">
        <f t="shared" si="6"/>
        <v>0</v>
      </c>
      <c r="O47" s="29">
        <f t="shared" si="6"/>
        <v>0</v>
      </c>
      <c r="P47" s="29">
        <f t="shared" si="6"/>
        <v>0</v>
      </c>
      <c r="Q47" s="29">
        <f t="shared" si="6"/>
        <v>0</v>
      </c>
      <c r="R47" s="29">
        <f t="shared" si="6"/>
        <v>0</v>
      </c>
      <c r="S47" s="29">
        <f t="shared" si="6"/>
        <v>0</v>
      </c>
      <c r="T47" s="29">
        <f t="shared" si="6"/>
        <v>0</v>
      </c>
      <c r="U47" s="29">
        <f t="shared" si="6"/>
        <v>0</v>
      </c>
      <c r="V47" s="29">
        <f t="shared" si="6"/>
        <v>3.8781599999999998</v>
      </c>
      <c r="W47" s="29">
        <f>W32*W45</f>
        <v>0</v>
      </c>
      <c r="X47" s="29">
        <f t="shared" si="6"/>
        <v>1.8399999999999999</v>
      </c>
      <c r="Y47" s="29">
        <f t="shared" si="6"/>
        <v>0</v>
      </c>
      <c r="Z47" s="29">
        <f t="shared" si="6"/>
        <v>0</v>
      </c>
      <c r="AA47" s="29">
        <f t="shared" si="6"/>
        <v>0</v>
      </c>
      <c r="AB47" s="29">
        <f t="shared" si="6"/>
        <v>0</v>
      </c>
      <c r="AC47" s="29">
        <f t="shared" si="6"/>
        <v>0</v>
      </c>
      <c r="AD47" s="29">
        <f t="shared" si="6"/>
        <v>0</v>
      </c>
      <c r="AE47" s="29">
        <f t="shared" si="6"/>
        <v>0</v>
      </c>
      <c r="AF47" s="29">
        <f t="shared" si="6"/>
        <v>0.79500000000000004</v>
      </c>
      <c r="AG47" s="29">
        <f t="shared" si="6"/>
        <v>0</v>
      </c>
      <c r="AH47" s="29">
        <f t="shared" si="6"/>
        <v>13.9122</v>
      </c>
      <c r="AI47" s="29">
        <f t="shared" si="6"/>
        <v>0</v>
      </c>
      <c r="AJ47" s="29">
        <f t="shared" si="6"/>
        <v>0</v>
      </c>
      <c r="AK47" s="29">
        <f t="shared" si="6"/>
        <v>0</v>
      </c>
      <c r="AL47" s="29">
        <f t="shared" si="6"/>
        <v>5.9</v>
      </c>
      <c r="AM47" s="29">
        <f t="shared" si="6"/>
        <v>0</v>
      </c>
      <c r="AN47" s="29">
        <f t="shared" si="6"/>
        <v>0</v>
      </c>
      <c r="AO47" s="29">
        <f t="shared" si="6"/>
        <v>0</v>
      </c>
      <c r="AP47" s="29">
        <f t="shared" si="6"/>
        <v>0</v>
      </c>
      <c r="AQ47" s="29">
        <f t="shared" si="6"/>
        <v>0</v>
      </c>
      <c r="AR47" s="29">
        <f t="shared" si="6"/>
        <v>0</v>
      </c>
      <c r="AS47" s="29">
        <f t="shared" si="6"/>
        <v>0</v>
      </c>
      <c r="AT47" s="29">
        <f t="shared" si="6"/>
        <v>0.9343499999999999</v>
      </c>
      <c r="AU47" s="29">
        <f t="shared" si="6"/>
        <v>0</v>
      </c>
      <c r="AV47" s="29">
        <f t="shared" si="6"/>
        <v>0.14624999999999999</v>
      </c>
      <c r="AW47" s="29">
        <f t="shared" si="6"/>
        <v>0</v>
      </c>
      <c r="AX47" s="29">
        <f t="shared" si="6"/>
        <v>0.90538000000000007</v>
      </c>
      <c r="AY47" s="29">
        <f t="shared" si="6"/>
        <v>0</v>
      </c>
      <c r="AZ47" s="29">
        <f t="shared" si="6"/>
        <v>0.52267999999999992</v>
      </c>
      <c r="BA47" s="29">
        <f t="shared" si="6"/>
        <v>0</v>
      </c>
      <c r="BB47" s="29">
        <f t="shared" si="6"/>
        <v>10.8</v>
      </c>
      <c r="BC47" s="29">
        <f t="shared" si="6"/>
        <v>18.62</v>
      </c>
      <c r="BD47" s="29">
        <f t="shared" si="6"/>
        <v>0</v>
      </c>
      <c r="BE47" s="29">
        <f t="shared" si="6"/>
        <v>0</v>
      </c>
      <c r="BF47" s="29">
        <f t="shared" si="6"/>
        <v>0</v>
      </c>
      <c r="BG47" s="29">
        <f t="shared" si="6"/>
        <v>6.665</v>
      </c>
      <c r="BH47" s="29">
        <f t="shared" si="6"/>
        <v>0.43</v>
      </c>
      <c r="BI47" s="29">
        <f t="shared" si="6"/>
        <v>0.37</v>
      </c>
      <c r="BJ47" s="29">
        <f t="shared" si="6"/>
        <v>0</v>
      </c>
      <c r="BK47" s="29">
        <f t="shared" si="6"/>
        <v>0</v>
      </c>
      <c r="BL47" s="29">
        <f t="shared" si="6"/>
        <v>0</v>
      </c>
      <c r="BM47" s="29">
        <f t="shared" si="6"/>
        <v>0.26444000000000001</v>
      </c>
      <c r="BN47" s="29">
        <f t="shared" si="6"/>
        <v>8.320000000000001E-2</v>
      </c>
      <c r="BO47" s="29">
        <f t="shared" ref="BO47" si="7">BO32*BO45</f>
        <v>0</v>
      </c>
      <c r="BP47" s="30">
        <f>SUM(D47:BN47)</f>
        <v>107.87990000000001</v>
      </c>
      <c r="BQ47" s="31">
        <f>BP47/$C$9</f>
        <v>107.87990000000001</v>
      </c>
    </row>
    <row r="48" spans="1:69" ht="17.399999999999999">
      <c r="A48" s="27"/>
      <c r="B48" s="28" t="s">
        <v>30</v>
      </c>
      <c r="C48" s="121"/>
      <c r="D48" s="29">
        <f>D32*D45</f>
        <v>4.7267999999999999</v>
      </c>
      <c r="E48" s="29">
        <f t="shared" ref="E48:BN48" si="8">E32*E45</f>
        <v>3.04</v>
      </c>
      <c r="F48" s="29">
        <f t="shared" si="8"/>
        <v>2.7720000000000002</v>
      </c>
      <c r="G48" s="29">
        <f t="shared" si="8"/>
        <v>0.56800000000000006</v>
      </c>
      <c r="H48" s="29">
        <f t="shared" si="8"/>
        <v>1.34</v>
      </c>
      <c r="I48" s="29">
        <f t="shared" si="8"/>
        <v>0</v>
      </c>
      <c r="J48" s="29">
        <f t="shared" si="8"/>
        <v>5.6939200000000003</v>
      </c>
      <c r="K48" s="29">
        <f t="shared" si="8"/>
        <v>9.6181799999999988</v>
      </c>
      <c r="L48" s="29">
        <f t="shared" si="8"/>
        <v>1.2653399999999999</v>
      </c>
      <c r="M48" s="29">
        <f t="shared" si="8"/>
        <v>12.789000000000001</v>
      </c>
      <c r="N48" s="29">
        <f t="shared" si="8"/>
        <v>0</v>
      </c>
      <c r="O48" s="29">
        <f t="shared" si="8"/>
        <v>0</v>
      </c>
      <c r="P48" s="29">
        <f t="shared" si="8"/>
        <v>0</v>
      </c>
      <c r="Q48" s="29">
        <f t="shared" si="8"/>
        <v>0</v>
      </c>
      <c r="R48" s="29">
        <f t="shared" si="8"/>
        <v>0</v>
      </c>
      <c r="S48" s="29">
        <f t="shared" si="8"/>
        <v>0</v>
      </c>
      <c r="T48" s="29">
        <f t="shared" si="8"/>
        <v>0</v>
      </c>
      <c r="U48" s="29">
        <f t="shared" si="8"/>
        <v>0</v>
      </c>
      <c r="V48" s="29">
        <f t="shared" si="8"/>
        <v>3.8781599999999998</v>
      </c>
      <c r="W48" s="29">
        <f>W32*W45</f>
        <v>0</v>
      </c>
      <c r="X48" s="29">
        <f t="shared" si="8"/>
        <v>1.8399999999999999</v>
      </c>
      <c r="Y48" s="29">
        <f t="shared" si="8"/>
        <v>0</v>
      </c>
      <c r="Z48" s="29">
        <f t="shared" si="8"/>
        <v>0</v>
      </c>
      <c r="AA48" s="29">
        <f t="shared" si="8"/>
        <v>0</v>
      </c>
      <c r="AB48" s="29">
        <f t="shared" si="8"/>
        <v>0</v>
      </c>
      <c r="AC48" s="29">
        <f t="shared" si="8"/>
        <v>0</v>
      </c>
      <c r="AD48" s="29">
        <f t="shared" si="8"/>
        <v>0</v>
      </c>
      <c r="AE48" s="29">
        <f t="shared" si="8"/>
        <v>0</v>
      </c>
      <c r="AF48" s="29">
        <f t="shared" si="8"/>
        <v>0.79500000000000004</v>
      </c>
      <c r="AG48" s="29">
        <f t="shared" si="8"/>
        <v>0</v>
      </c>
      <c r="AH48" s="29">
        <f t="shared" si="8"/>
        <v>13.9122</v>
      </c>
      <c r="AI48" s="29">
        <f t="shared" si="8"/>
        <v>0</v>
      </c>
      <c r="AJ48" s="29">
        <f t="shared" si="8"/>
        <v>0</v>
      </c>
      <c r="AK48" s="29">
        <f t="shared" si="8"/>
        <v>0</v>
      </c>
      <c r="AL48" s="29">
        <f t="shared" si="8"/>
        <v>5.9</v>
      </c>
      <c r="AM48" s="29">
        <f t="shared" si="8"/>
        <v>0</v>
      </c>
      <c r="AN48" s="29">
        <f t="shared" si="8"/>
        <v>0</v>
      </c>
      <c r="AO48" s="29">
        <f t="shared" si="8"/>
        <v>0</v>
      </c>
      <c r="AP48" s="29">
        <f t="shared" si="8"/>
        <v>0</v>
      </c>
      <c r="AQ48" s="29">
        <f t="shared" si="8"/>
        <v>0</v>
      </c>
      <c r="AR48" s="29">
        <f t="shared" si="8"/>
        <v>0</v>
      </c>
      <c r="AS48" s="29">
        <f t="shared" si="8"/>
        <v>0</v>
      </c>
      <c r="AT48" s="29">
        <f t="shared" si="8"/>
        <v>0.9343499999999999</v>
      </c>
      <c r="AU48" s="29">
        <f t="shared" si="8"/>
        <v>0</v>
      </c>
      <c r="AV48" s="29">
        <f t="shared" si="8"/>
        <v>0.14624999999999999</v>
      </c>
      <c r="AW48" s="29">
        <f t="shared" si="8"/>
        <v>0</v>
      </c>
      <c r="AX48" s="29">
        <f t="shared" si="8"/>
        <v>0.90538000000000007</v>
      </c>
      <c r="AY48" s="29">
        <f t="shared" si="8"/>
        <v>0</v>
      </c>
      <c r="AZ48" s="29">
        <f t="shared" si="8"/>
        <v>0.52267999999999992</v>
      </c>
      <c r="BA48" s="29">
        <f t="shared" si="8"/>
        <v>0</v>
      </c>
      <c r="BB48" s="29">
        <f t="shared" si="8"/>
        <v>10.8</v>
      </c>
      <c r="BC48" s="29">
        <f t="shared" si="8"/>
        <v>18.62</v>
      </c>
      <c r="BD48" s="29">
        <f t="shared" si="8"/>
        <v>0</v>
      </c>
      <c r="BE48" s="29">
        <f t="shared" si="8"/>
        <v>0</v>
      </c>
      <c r="BF48" s="29">
        <f t="shared" si="8"/>
        <v>0</v>
      </c>
      <c r="BG48" s="29">
        <f t="shared" si="8"/>
        <v>6.665</v>
      </c>
      <c r="BH48" s="29">
        <f t="shared" si="8"/>
        <v>0.43</v>
      </c>
      <c r="BI48" s="29">
        <f t="shared" si="8"/>
        <v>0.37</v>
      </c>
      <c r="BJ48" s="29">
        <f t="shared" si="8"/>
        <v>0</v>
      </c>
      <c r="BK48" s="29">
        <f t="shared" si="8"/>
        <v>0</v>
      </c>
      <c r="BL48" s="29">
        <f t="shared" si="8"/>
        <v>0</v>
      </c>
      <c r="BM48" s="29">
        <f t="shared" si="8"/>
        <v>0.26444000000000001</v>
      </c>
      <c r="BN48" s="29">
        <f t="shared" si="8"/>
        <v>8.320000000000001E-2</v>
      </c>
      <c r="BO48" s="29">
        <f t="shared" ref="BO48" si="9">BO32*BO45</f>
        <v>0</v>
      </c>
      <c r="BP48" s="30">
        <f>SUM(D48:BN48)</f>
        <v>107.87990000000001</v>
      </c>
      <c r="BQ48" s="31">
        <f>BP48/$C$9</f>
        <v>107.87990000000001</v>
      </c>
    </row>
    <row r="49" spans="1:69">
      <c r="A49" s="32"/>
      <c r="B49" s="32" t="s">
        <v>31</v>
      </c>
      <c r="D49" s="33">
        <f t="shared" ref="D49:AI49" si="10">D66+D83+D99+D115</f>
        <v>4.7267999999999999</v>
      </c>
      <c r="E49" s="33">
        <f t="shared" si="10"/>
        <v>3.04</v>
      </c>
      <c r="F49" s="33">
        <f t="shared" si="10"/>
        <v>2.7299999999999995</v>
      </c>
      <c r="G49" s="33">
        <f t="shared" si="10"/>
        <v>0.34079999999999999</v>
      </c>
      <c r="H49" s="33">
        <f t="shared" si="10"/>
        <v>1.0050000000000001</v>
      </c>
      <c r="I49" s="33">
        <f t="shared" si="10"/>
        <v>0</v>
      </c>
      <c r="J49" s="33">
        <f t="shared" si="10"/>
        <v>5.6751899999999997</v>
      </c>
      <c r="K49" s="33">
        <f t="shared" si="10"/>
        <v>9.1809900000000013</v>
      </c>
      <c r="L49" s="33">
        <f t="shared" si="10"/>
        <v>1.2653399999999999</v>
      </c>
      <c r="M49" s="33">
        <f t="shared" si="10"/>
        <v>13.032599999999999</v>
      </c>
      <c r="N49" s="33">
        <f t="shared" si="10"/>
        <v>0</v>
      </c>
      <c r="O49" s="33">
        <f t="shared" si="10"/>
        <v>0</v>
      </c>
      <c r="P49" s="33">
        <f t="shared" si="10"/>
        <v>0</v>
      </c>
      <c r="Q49" s="33">
        <f t="shared" si="10"/>
        <v>0</v>
      </c>
      <c r="R49" s="33">
        <f t="shared" si="10"/>
        <v>0</v>
      </c>
      <c r="S49" s="33">
        <f t="shared" si="10"/>
        <v>0</v>
      </c>
      <c r="T49" s="33">
        <f t="shared" si="10"/>
        <v>0</v>
      </c>
      <c r="U49" s="33">
        <f t="shared" si="10"/>
        <v>0</v>
      </c>
      <c r="V49" s="33">
        <f t="shared" si="10"/>
        <v>3.7018800000000001</v>
      </c>
      <c r="W49" s="33">
        <f t="shared" si="10"/>
        <v>0</v>
      </c>
      <c r="X49" s="33">
        <f t="shared" si="10"/>
        <v>11.04</v>
      </c>
      <c r="Y49" s="33">
        <f t="shared" si="10"/>
        <v>0</v>
      </c>
      <c r="Z49" s="33">
        <f t="shared" si="10"/>
        <v>0</v>
      </c>
      <c r="AA49" s="33">
        <f t="shared" si="10"/>
        <v>0</v>
      </c>
      <c r="AB49" s="33">
        <f t="shared" si="10"/>
        <v>0</v>
      </c>
      <c r="AC49" s="33">
        <f t="shared" si="10"/>
        <v>0</v>
      </c>
      <c r="AD49" s="33">
        <f t="shared" si="10"/>
        <v>0</v>
      </c>
      <c r="AE49" s="33">
        <f t="shared" si="10"/>
        <v>0</v>
      </c>
      <c r="AF49" s="33">
        <f t="shared" si="10"/>
        <v>0.79500000000000004</v>
      </c>
      <c r="AG49" s="33">
        <f t="shared" si="10"/>
        <v>0</v>
      </c>
      <c r="AH49" s="33">
        <f t="shared" si="10"/>
        <v>13.9122</v>
      </c>
      <c r="AI49" s="33">
        <f t="shared" si="10"/>
        <v>0</v>
      </c>
      <c r="AJ49" s="33">
        <f t="shared" ref="AJ49:BN49" si="11">AJ66+AJ83+AJ99+AJ115</f>
        <v>0</v>
      </c>
      <c r="AK49" s="33">
        <f t="shared" si="11"/>
        <v>0</v>
      </c>
      <c r="AL49" s="33">
        <f t="shared" si="11"/>
        <v>5.9</v>
      </c>
      <c r="AM49" s="33">
        <f t="shared" si="11"/>
        <v>0</v>
      </c>
      <c r="AN49" s="33">
        <f t="shared" si="11"/>
        <v>0</v>
      </c>
      <c r="AO49" s="33">
        <f t="shared" si="11"/>
        <v>0</v>
      </c>
      <c r="AP49" s="33">
        <f t="shared" si="11"/>
        <v>0</v>
      </c>
      <c r="AQ49" s="33">
        <f t="shared" si="11"/>
        <v>0</v>
      </c>
      <c r="AR49" s="33">
        <f t="shared" si="11"/>
        <v>0</v>
      </c>
      <c r="AS49" s="33">
        <f t="shared" si="11"/>
        <v>0</v>
      </c>
      <c r="AT49" s="33">
        <f t="shared" si="11"/>
        <v>0.9343499999999999</v>
      </c>
      <c r="AU49" s="33">
        <f t="shared" si="11"/>
        <v>0</v>
      </c>
      <c r="AV49" s="33">
        <f t="shared" si="11"/>
        <v>0.14624999999999999</v>
      </c>
      <c r="AW49" s="33">
        <f t="shared" si="11"/>
        <v>0</v>
      </c>
      <c r="AX49" s="33">
        <f t="shared" si="11"/>
        <v>0.90538000000000007</v>
      </c>
      <c r="AY49" s="33">
        <f t="shared" si="11"/>
        <v>0</v>
      </c>
      <c r="AZ49" s="33">
        <f t="shared" si="11"/>
        <v>0.52267999999999992</v>
      </c>
      <c r="BA49" s="33">
        <f t="shared" si="11"/>
        <v>0</v>
      </c>
      <c r="BB49" s="33">
        <f t="shared" si="11"/>
        <v>10.8</v>
      </c>
      <c r="BC49" s="33">
        <f t="shared" si="11"/>
        <v>18.487000000000002</v>
      </c>
      <c r="BD49" s="33">
        <f t="shared" si="11"/>
        <v>0</v>
      </c>
      <c r="BE49" s="33">
        <f t="shared" si="11"/>
        <v>0</v>
      </c>
      <c r="BF49" s="33">
        <f t="shared" si="11"/>
        <v>0</v>
      </c>
      <c r="BG49" s="33">
        <f t="shared" si="11"/>
        <v>6.6650000000000009</v>
      </c>
      <c r="BH49" s="33">
        <f t="shared" si="11"/>
        <v>0.43</v>
      </c>
      <c r="BI49" s="33">
        <f t="shared" si="11"/>
        <v>0.37</v>
      </c>
      <c r="BJ49" s="33">
        <f t="shared" si="11"/>
        <v>0</v>
      </c>
      <c r="BK49" s="33">
        <f t="shared" si="11"/>
        <v>0</v>
      </c>
      <c r="BL49" s="33">
        <f t="shared" si="11"/>
        <v>0</v>
      </c>
      <c r="BM49" s="33">
        <f t="shared" si="11"/>
        <v>0.26444000000000001</v>
      </c>
      <c r="BN49" s="33">
        <f t="shared" si="11"/>
        <v>7.2800000000000004E-2</v>
      </c>
      <c r="BO49" s="33">
        <f t="shared" ref="BO49" si="12">BO66+BO83+BO99+BO115</f>
        <v>0</v>
      </c>
    </row>
    <row r="50" spans="1:69">
      <c r="A50" s="32"/>
      <c r="B50" s="32" t="s">
        <v>32</v>
      </c>
      <c r="BQ50" s="34">
        <f>BQ65+BQ82+BQ98+BQ114</f>
        <v>115.94370000000001</v>
      </c>
    </row>
    <row r="52" spans="1:69" ht="15.75" customHeight="1">
      <c r="J52" s="1">
        <v>9</v>
      </c>
      <c r="K52" t="s">
        <v>2</v>
      </c>
      <c r="V52" t="s">
        <v>33</v>
      </c>
      <c r="AM52" t="s">
        <v>34</v>
      </c>
    </row>
    <row r="53" spans="1:69" ht="15" customHeight="1">
      <c r="A53" s="115"/>
      <c r="B53" s="2" t="s">
        <v>3</v>
      </c>
      <c r="C53" s="113" t="s">
        <v>4</v>
      </c>
      <c r="D53" s="122" t="s">
        <v>35</v>
      </c>
      <c r="E53" s="113" t="s">
        <v>36</v>
      </c>
      <c r="F53" s="113" t="s">
        <v>37</v>
      </c>
      <c r="G53" s="113" t="s">
        <v>38</v>
      </c>
      <c r="H53" s="122" t="s">
        <v>39</v>
      </c>
      <c r="I53" s="35"/>
      <c r="J53" s="113" t="s">
        <v>40</v>
      </c>
      <c r="K53" s="113" t="s">
        <v>41</v>
      </c>
      <c r="L53" s="113" t="s">
        <v>42</v>
      </c>
      <c r="M53" s="35"/>
      <c r="N53" s="35"/>
      <c r="O53" s="113" t="s">
        <v>43</v>
      </c>
      <c r="P53" s="113" t="s">
        <v>44</v>
      </c>
      <c r="Q53" s="35"/>
      <c r="R53" s="113" t="s">
        <v>45</v>
      </c>
      <c r="S53" s="35"/>
      <c r="T53" s="35"/>
      <c r="U53" s="35"/>
      <c r="V53" s="113" t="s">
        <v>46</v>
      </c>
      <c r="W53" s="35"/>
      <c r="X53" s="113" t="s">
        <v>47</v>
      </c>
      <c r="Y53" s="35"/>
      <c r="Z53" s="35"/>
      <c r="AA53" s="35"/>
      <c r="AB53" s="35"/>
      <c r="AC53" s="35"/>
      <c r="AD53" s="35"/>
      <c r="AE53" s="35"/>
      <c r="AF53" s="35"/>
      <c r="AG53" s="35"/>
      <c r="AH53" s="113" t="s">
        <v>18</v>
      </c>
      <c r="AI53" s="35"/>
      <c r="AJ53" s="113" t="s">
        <v>48</v>
      </c>
      <c r="AK53" s="35"/>
      <c r="AL53" s="35"/>
      <c r="AM53" s="113" t="s">
        <v>49</v>
      </c>
      <c r="AN53" s="35"/>
      <c r="AO53" s="35"/>
      <c r="AP53" s="35"/>
      <c r="AQ53" s="35"/>
      <c r="AR53" s="35"/>
      <c r="AS53" s="35"/>
      <c r="AT53" s="35"/>
      <c r="AU53" s="35"/>
      <c r="AV53" s="113" t="s">
        <v>50</v>
      </c>
      <c r="AW53" s="35"/>
      <c r="AX53" s="113" t="s">
        <v>51</v>
      </c>
      <c r="AY53" s="35"/>
      <c r="AZ53" s="113" t="s">
        <v>52</v>
      </c>
      <c r="BA53" s="35"/>
      <c r="BB53" s="113" t="s">
        <v>53</v>
      </c>
      <c r="BC53" s="113" t="s">
        <v>54</v>
      </c>
      <c r="BD53" s="35"/>
      <c r="BE53" s="35"/>
      <c r="BF53" s="35"/>
      <c r="BG53" s="122" t="s">
        <v>55</v>
      </c>
      <c r="BH53" s="122" t="s">
        <v>56</v>
      </c>
      <c r="BI53" s="122" t="s">
        <v>57</v>
      </c>
      <c r="BJ53" s="35"/>
      <c r="BK53" s="113" t="s">
        <v>58</v>
      </c>
      <c r="BL53" s="35"/>
      <c r="BM53" s="122" t="s">
        <v>59</v>
      </c>
      <c r="BN53" s="122" t="s">
        <v>60</v>
      </c>
      <c r="BO53" s="113" t="s">
        <v>100</v>
      </c>
      <c r="BP53" s="123" t="s">
        <v>5</v>
      </c>
      <c r="BQ53" s="123" t="s">
        <v>6</v>
      </c>
    </row>
    <row r="54" spans="1:69" ht="36.75" customHeight="1">
      <c r="A54" s="116"/>
      <c r="B54" s="3" t="s">
        <v>7</v>
      </c>
      <c r="C54" s="114"/>
      <c r="D54" s="122"/>
      <c r="E54" s="114"/>
      <c r="F54" s="114"/>
      <c r="G54" s="114"/>
      <c r="H54" s="122"/>
      <c r="I54" s="36"/>
      <c r="J54" s="114"/>
      <c r="K54" s="114"/>
      <c r="L54" s="114"/>
      <c r="M54" s="36"/>
      <c r="N54" s="36"/>
      <c r="O54" s="114"/>
      <c r="P54" s="114"/>
      <c r="Q54" s="36"/>
      <c r="R54" s="114"/>
      <c r="S54" s="36"/>
      <c r="T54" s="36"/>
      <c r="U54" s="36"/>
      <c r="V54" s="114"/>
      <c r="W54" s="36"/>
      <c r="X54" s="114"/>
      <c r="Y54" s="36"/>
      <c r="Z54" s="36"/>
      <c r="AA54" s="36"/>
      <c r="AB54" s="36"/>
      <c r="AC54" s="36"/>
      <c r="AD54" s="36"/>
      <c r="AE54" s="36"/>
      <c r="AF54" s="36"/>
      <c r="AG54" s="36"/>
      <c r="AH54" s="114"/>
      <c r="AI54" s="36"/>
      <c r="AJ54" s="114"/>
      <c r="AK54" s="36"/>
      <c r="AL54" s="36"/>
      <c r="AM54" s="114"/>
      <c r="AN54" s="36"/>
      <c r="AO54" s="36"/>
      <c r="AP54" s="36"/>
      <c r="AQ54" s="36"/>
      <c r="AR54" s="36"/>
      <c r="AS54" s="36"/>
      <c r="AT54" s="36"/>
      <c r="AU54" s="36"/>
      <c r="AV54" s="114"/>
      <c r="AW54" s="36"/>
      <c r="AX54" s="114"/>
      <c r="AY54" s="36"/>
      <c r="AZ54" s="114"/>
      <c r="BA54" s="36"/>
      <c r="BB54" s="114"/>
      <c r="BC54" s="114"/>
      <c r="BD54" s="36"/>
      <c r="BE54" s="36"/>
      <c r="BF54" s="36"/>
      <c r="BG54" s="122"/>
      <c r="BH54" s="122"/>
      <c r="BI54" s="122"/>
      <c r="BJ54" s="36"/>
      <c r="BK54" s="114"/>
      <c r="BL54" s="36"/>
      <c r="BM54" s="122"/>
      <c r="BN54" s="122"/>
      <c r="BO54" s="114"/>
      <c r="BP54" s="123"/>
      <c r="BQ54" s="123"/>
    </row>
    <row r="55" spans="1:69">
      <c r="A55" s="117" t="s">
        <v>8</v>
      </c>
      <c r="B55" s="4" t="s">
        <v>9</v>
      </c>
      <c r="C55" s="118">
        <f>$E$6</f>
        <v>1</v>
      </c>
      <c r="D55" s="4">
        <f>D9</f>
        <v>0</v>
      </c>
      <c r="E55" s="4">
        <f t="shared" ref="E55:BN59" si="13">E9</f>
        <v>0</v>
      </c>
      <c r="F55" s="4">
        <f t="shared" si="13"/>
        <v>3.0000000000000001E-3</v>
      </c>
      <c r="G55" s="4">
        <f t="shared" si="13"/>
        <v>0</v>
      </c>
      <c r="H55" s="4">
        <f t="shared" si="13"/>
        <v>0</v>
      </c>
      <c r="I55" s="4">
        <f t="shared" si="13"/>
        <v>0</v>
      </c>
      <c r="J55" s="4">
        <f t="shared" si="13"/>
        <v>0</v>
      </c>
      <c r="K55" s="4">
        <f t="shared" si="13"/>
        <v>1E-3</v>
      </c>
      <c r="L55" s="4">
        <f t="shared" si="13"/>
        <v>0</v>
      </c>
      <c r="M55" s="4">
        <f t="shared" si="13"/>
        <v>8.9999999999999993E-3</v>
      </c>
      <c r="N55" s="4">
        <f t="shared" si="13"/>
        <v>0</v>
      </c>
      <c r="O55" s="4">
        <f t="shared" si="13"/>
        <v>0</v>
      </c>
      <c r="P55" s="4">
        <f t="shared" si="13"/>
        <v>0</v>
      </c>
      <c r="Q55" s="4">
        <f t="shared" si="13"/>
        <v>0</v>
      </c>
      <c r="R55" s="4">
        <f t="shared" si="13"/>
        <v>0</v>
      </c>
      <c r="S55" s="4">
        <f t="shared" si="13"/>
        <v>0</v>
      </c>
      <c r="T55" s="4">
        <f t="shared" si="13"/>
        <v>0</v>
      </c>
      <c r="U55" s="4">
        <f t="shared" si="13"/>
        <v>0</v>
      </c>
      <c r="V55" s="4">
        <f t="shared" si="13"/>
        <v>0</v>
      </c>
      <c r="W55" s="4">
        <f>W9</f>
        <v>0</v>
      </c>
      <c r="X55" s="4">
        <f t="shared" si="13"/>
        <v>0</v>
      </c>
      <c r="Y55" s="4">
        <f t="shared" si="13"/>
        <v>0</v>
      </c>
      <c r="Z55" s="4">
        <f t="shared" si="13"/>
        <v>0</v>
      </c>
      <c r="AA55" s="4">
        <f t="shared" si="13"/>
        <v>0</v>
      </c>
      <c r="AB55" s="4">
        <f t="shared" si="13"/>
        <v>0</v>
      </c>
      <c r="AC55" s="4">
        <f t="shared" si="13"/>
        <v>0</v>
      </c>
      <c r="AD55" s="4">
        <f t="shared" si="13"/>
        <v>0</v>
      </c>
      <c r="AE55" s="4">
        <f t="shared" si="13"/>
        <v>0</v>
      </c>
      <c r="AF55" s="4">
        <f t="shared" si="13"/>
        <v>0</v>
      </c>
      <c r="AG55" s="4">
        <f t="shared" si="13"/>
        <v>0</v>
      </c>
      <c r="AH55" s="4">
        <f t="shared" si="13"/>
        <v>0</v>
      </c>
      <c r="AI55" s="4">
        <f t="shared" si="13"/>
        <v>0</v>
      </c>
      <c r="AJ55" s="4">
        <f t="shared" si="13"/>
        <v>0</v>
      </c>
      <c r="AK55" s="4">
        <f t="shared" si="13"/>
        <v>0</v>
      </c>
      <c r="AL55" s="4">
        <f t="shared" si="13"/>
        <v>0</v>
      </c>
      <c r="AM55" s="4">
        <f t="shared" si="13"/>
        <v>0</v>
      </c>
      <c r="AN55" s="4">
        <f t="shared" si="13"/>
        <v>0</v>
      </c>
      <c r="AO55" s="4">
        <f t="shared" si="13"/>
        <v>0</v>
      </c>
      <c r="AP55" s="4">
        <f t="shared" si="13"/>
        <v>0</v>
      </c>
      <c r="AQ55" s="4">
        <f t="shared" si="13"/>
        <v>0</v>
      </c>
      <c r="AR55" s="4">
        <f t="shared" si="13"/>
        <v>0</v>
      </c>
      <c r="AS55" s="4">
        <f t="shared" si="13"/>
        <v>0</v>
      </c>
      <c r="AT55" s="4">
        <f t="shared" si="13"/>
        <v>0</v>
      </c>
      <c r="AU55" s="4">
        <f t="shared" si="13"/>
        <v>0</v>
      </c>
      <c r="AV55" s="4">
        <f t="shared" si="13"/>
        <v>0</v>
      </c>
      <c r="AW55" s="4">
        <f t="shared" si="13"/>
        <v>0</v>
      </c>
      <c r="AX55" s="4">
        <f t="shared" si="13"/>
        <v>1.4E-2</v>
      </c>
      <c r="AY55" s="4">
        <f t="shared" si="13"/>
        <v>0</v>
      </c>
      <c r="AZ55" s="4">
        <f t="shared" si="13"/>
        <v>0</v>
      </c>
      <c r="BA55" s="4">
        <f t="shared" si="13"/>
        <v>0</v>
      </c>
      <c r="BB55" s="4">
        <f t="shared" si="13"/>
        <v>0</v>
      </c>
      <c r="BC55" s="4">
        <f t="shared" si="13"/>
        <v>0</v>
      </c>
      <c r="BD55" s="4">
        <f t="shared" si="13"/>
        <v>0</v>
      </c>
      <c r="BE55" s="4">
        <f t="shared" si="13"/>
        <v>0</v>
      </c>
      <c r="BF55" s="4">
        <f t="shared" si="13"/>
        <v>0</v>
      </c>
      <c r="BG55" s="4">
        <f t="shared" si="13"/>
        <v>0</v>
      </c>
      <c r="BH55" s="4">
        <f t="shared" si="13"/>
        <v>0</v>
      </c>
      <c r="BI55" s="4">
        <f t="shared" si="13"/>
        <v>0</v>
      </c>
      <c r="BJ55" s="4">
        <f t="shared" si="13"/>
        <v>0</v>
      </c>
      <c r="BK55" s="4">
        <f t="shared" si="13"/>
        <v>0</v>
      </c>
      <c r="BL55" s="4">
        <f t="shared" si="13"/>
        <v>0</v>
      </c>
      <c r="BM55" s="4">
        <f t="shared" si="13"/>
        <v>0</v>
      </c>
      <c r="BN55" s="4">
        <f t="shared" si="13"/>
        <v>5.0000000000000001E-4</v>
      </c>
      <c r="BO55" s="4">
        <f t="shared" ref="BO55:BO58" si="14">BO9</f>
        <v>0</v>
      </c>
    </row>
    <row r="56" spans="1:69">
      <c r="A56" s="117"/>
      <c r="B56" s="7" t="s">
        <v>10</v>
      </c>
      <c r="C56" s="119"/>
      <c r="D56" s="4">
        <f>D10</f>
        <v>1.4999999999999999E-2</v>
      </c>
      <c r="E56" s="4">
        <f t="shared" si="13"/>
        <v>0</v>
      </c>
      <c r="F56" s="4">
        <f t="shared" si="13"/>
        <v>0</v>
      </c>
      <c r="G56" s="4">
        <f t="shared" si="13"/>
        <v>0</v>
      </c>
      <c r="H56" s="4">
        <f t="shared" si="13"/>
        <v>0</v>
      </c>
      <c r="I56" s="4">
        <f t="shared" si="13"/>
        <v>0</v>
      </c>
      <c r="J56" s="4">
        <f t="shared" si="13"/>
        <v>0</v>
      </c>
      <c r="K56" s="4">
        <f t="shared" si="13"/>
        <v>3.0000000000000001E-3</v>
      </c>
      <c r="L56" s="4">
        <f t="shared" si="13"/>
        <v>0</v>
      </c>
      <c r="M56" s="4">
        <f t="shared" si="13"/>
        <v>0</v>
      </c>
      <c r="N56" s="4">
        <f t="shared" si="13"/>
        <v>0</v>
      </c>
      <c r="O56" s="4">
        <f t="shared" si="13"/>
        <v>0</v>
      </c>
      <c r="P56" s="4">
        <f t="shared" si="13"/>
        <v>0</v>
      </c>
      <c r="Q56" s="4">
        <f t="shared" si="13"/>
        <v>0</v>
      </c>
      <c r="R56" s="4">
        <f t="shared" si="13"/>
        <v>0</v>
      </c>
      <c r="S56" s="4">
        <f t="shared" si="13"/>
        <v>0</v>
      </c>
      <c r="T56" s="4">
        <f t="shared" si="13"/>
        <v>0</v>
      </c>
      <c r="U56" s="4">
        <f t="shared" si="13"/>
        <v>0</v>
      </c>
      <c r="V56" s="4">
        <f t="shared" si="13"/>
        <v>0</v>
      </c>
      <c r="W56" s="4">
        <f>W10</f>
        <v>0</v>
      </c>
      <c r="X56" s="4">
        <f t="shared" si="13"/>
        <v>0</v>
      </c>
      <c r="Y56" s="4">
        <f t="shared" si="13"/>
        <v>0</v>
      </c>
      <c r="Z56" s="4">
        <f t="shared" si="13"/>
        <v>0</v>
      </c>
      <c r="AA56" s="4">
        <f t="shared" si="13"/>
        <v>0</v>
      </c>
      <c r="AB56" s="4">
        <f t="shared" si="13"/>
        <v>0</v>
      </c>
      <c r="AC56" s="4">
        <f t="shared" si="13"/>
        <v>0</v>
      </c>
      <c r="AD56" s="4">
        <f t="shared" si="13"/>
        <v>0</v>
      </c>
      <c r="AE56" s="4">
        <f t="shared" si="13"/>
        <v>0</v>
      </c>
      <c r="AF56" s="4">
        <f t="shared" si="13"/>
        <v>0</v>
      </c>
      <c r="AG56" s="4">
        <f t="shared" si="13"/>
        <v>0</v>
      </c>
      <c r="AH56" s="4">
        <f t="shared" si="13"/>
        <v>0</v>
      </c>
      <c r="AI56" s="4">
        <f t="shared" si="13"/>
        <v>0</v>
      </c>
      <c r="AJ56" s="4">
        <f t="shared" si="13"/>
        <v>0</v>
      </c>
      <c r="AK56" s="4">
        <f t="shared" si="13"/>
        <v>0</v>
      </c>
      <c r="AL56" s="4">
        <f t="shared" si="13"/>
        <v>0</v>
      </c>
      <c r="AM56" s="4">
        <f t="shared" si="13"/>
        <v>0</v>
      </c>
      <c r="AN56" s="4">
        <f t="shared" si="13"/>
        <v>0</v>
      </c>
      <c r="AO56" s="4">
        <f t="shared" si="13"/>
        <v>0</v>
      </c>
      <c r="AP56" s="4">
        <f t="shared" si="13"/>
        <v>0</v>
      </c>
      <c r="AQ56" s="4">
        <f t="shared" si="13"/>
        <v>0</v>
      </c>
      <c r="AR56" s="4">
        <f t="shared" si="13"/>
        <v>0</v>
      </c>
      <c r="AS56" s="4">
        <f t="shared" si="13"/>
        <v>0</v>
      </c>
      <c r="AT56" s="4">
        <f t="shared" si="13"/>
        <v>0</v>
      </c>
      <c r="AU56" s="4">
        <f t="shared" si="13"/>
        <v>0</v>
      </c>
      <c r="AV56" s="4">
        <f t="shared" si="13"/>
        <v>0</v>
      </c>
      <c r="AW56" s="4">
        <f t="shared" si="13"/>
        <v>0</v>
      </c>
      <c r="AX56" s="4">
        <f t="shared" si="13"/>
        <v>0</v>
      </c>
      <c r="AY56" s="4">
        <f t="shared" si="13"/>
        <v>0</v>
      </c>
      <c r="AZ56" s="4">
        <f t="shared" si="13"/>
        <v>0</v>
      </c>
      <c r="BA56" s="4">
        <f t="shared" si="13"/>
        <v>0</v>
      </c>
      <c r="BB56" s="4">
        <f t="shared" si="13"/>
        <v>0</v>
      </c>
      <c r="BC56" s="4">
        <f t="shared" si="13"/>
        <v>0</v>
      </c>
      <c r="BD56" s="4">
        <f t="shared" si="13"/>
        <v>0</v>
      </c>
      <c r="BE56" s="4">
        <f t="shared" si="13"/>
        <v>0</v>
      </c>
      <c r="BF56" s="4">
        <f t="shared" si="13"/>
        <v>0</v>
      </c>
      <c r="BG56" s="4">
        <f t="shared" si="13"/>
        <v>0</v>
      </c>
      <c r="BH56" s="4">
        <f t="shared" si="13"/>
        <v>0</v>
      </c>
      <c r="BI56" s="4">
        <f t="shared" si="13"/>
        <v>0</v>
      </c>
      <c r="BJ56" s="4">
        <f t="shared" si="13"/>
        <v>0</v>
      </c>
      <c r="BK56" s="4">
        <f t="shared" si="13"/>
        <v>0</v>
      </c>
      <c r="BL56" s="4">
        <f t="shared" si="13"/>
        <v>0</v>
      </c>
      <c r="BM56" s="4">
        <f t="shared" si="13"/>
        <v>0</v>
      </c>
      <c r="BN56" s="4">
        <f t="shared" si="13"/>
        <v>0</v>
      </c>
      <c r="BO56" s="4">
        <f t="shared" si="14"/>
        <v>0</v>
      </c>
    </row>
    <row r="57" spans="1:69">
      <c r="A57" s="117"/>
      <c r="B57" s="4" t="s">
        <v>11</v>
      </c>
      <c r="C57" s="119"/>
      <c r="D57" s="4">
        <f>D11</f>
        <v>0</v>
      </c>
      <c r="E57" s="4">
        <f t="shared" si="13"/>
        <v>0</v>
      </c>
      <c r="F57" s="4">
        <f t="shared" si="13"/>
        <v>7.4999999999999997E-3</v>
      </c>
      <c r="G57" s="4">
        <f t="shared" si="13"/>
        <v>0</v>
      </c>
      <c r="H57" s="4">
        <f t="shared" si="13"/>
        <v>7.5000000000000002E-4</v>
      </c>
      <c r="I57" s="4">
        <f t="shared" si="13"/>
        <v>0</v>
      </c>
      <c r="J57" s="4">
        <f t="shared" si="13"/>
        <v>0.06</v>
      </c>
      <c r="K57" s="4">
        <f t="shared" si="13"/>
        <v>0</v>
      </c>
      <c r="L57" s="4">
        <f t="shared" si="13"/>
        <v>0</v>
      </c>
      <c r="M57" s="4">
        <f t="shared" si="13"/>
        <v>0</v>
      </c>
      <c r="N57" s="4">
        <f t="shared" si="13"/>
        <v>0</v>
      </c>
      <c r="O57" s="4">
        <f t="shared" si="13"/>
        <v>0</v>
      </c>
      <c r="P57" s="4">
        <f t="shared" si="13"/>
        <v>0</v>
      </c>
      <c r="Q57" s="4">
        <f t="shared" si="13"/>
        <v>0</v>
      </c>
      <c r="R57" s="4">
        <f t="shared" si="13"/>
        <v>0</v>
      </c>
      <c r="S57" s="4">
        <f t="shared" si="13"/>
        <v>0</v>
      </c>
      <c r="T57" s="4">
        <f t="shared" si="13"/>
        <v>0</v>
      </c>
      <c r="U57" s="4">
        <f t="shared" si="13"/>
        <v>0</v>
      </c>
      <c r="V57" s="4">
        <f t="shared" si="13"/>
        <v>0</v>
      </c>
      <c r="W57" s="4">
        <f>W11</f>
        <v>0</v>
      </c>
      <c r="X57" s="4">
        <f t="shared" si="13"/>
        <v>0</v>
      </c>
      <c r="Y57" s="4">
        <f t="shared" si="13"/>
        <v>0</v>
      </c>
      <c r="Z57" s="4">
        <f t="shared" si="13"/>
        <v>0</v>
      </c>
      <c r="AA57" s="4">
        <f t="shared" si="13"/>
        <v>0</v>
      </c>
      <c r="AB57" s="4">
        <f t="shared" si="13"/>
        <v>0</v>
      </c>
      <c r="AC57" s="4">
        <f t="shared" si="13"/>
        <v>0</v>
      </c>
      <c r="AD57" s="4">
        <f t="shared" si="13"/>
        <v>0</v>
      </c>
      <c r="AE57" s="4">
        <f t="shared" si="13"/>
        <v>0</v>
      </c>
      <c r="AF57" s="4">
        <f t="shared" si="13"/>
        <v>0</v>
      </c>
      <c r="AG57" s="4">
        <f t="shared" si="13"/>
        <v>0</v>
      </c>
      <c r="AH57" s="4">
        <f t="shared" si="13"/>
        <v>0</v>
      </c>
      <c r="AI57" s="4">
        <f t="shared" si="13"/>
        <v>0</v>
      </c>
      <c r="AJ57" s="4">
        <f t="shared" si="13"/>
        <v>0</v>
      </c>
      <c r="AK57" s="4">
        <f t="shared" si="13"/>
        <v>0</v>
      </c>
      <c r="AL57" s="4">
        <f t="shared" si="13"/>
        <v>0</v>
      </c>
      <c r="AM57" s="4">
        <f t="shared" si="13"/>
        <v>0</v>
      </c>
      <c r="AN57" s="4">
        <f t="shared" si="13"/>
        <v>0</v>
      </c>
      <c r="AO57" s="4">
        <f t="shared" si="13"/>
        <v>0</v>
      </c>
      <c r="AP57" s="4">
        <f t="shared" si="13"/>
        <v>0</v>
      </c>
      <c r="AQ57" s="4">
        <f t="shared" si="13"/>
        <v>0</v>
      </c>
      <c r="AR57" s="4">
        <f t="shared" si="13"/>
        <v>0</v>
      </c>
      <c r="AS57" s="4">
        <f t="shared" si="13"/>
        <v>0</v>
      </c>
      <c r="AT57" s="4">
        <f t="shared" si="13"/>
        <v>0</v>
      </c>
      <c r="AU57" s="4">
        <f t="shared" si="13"/>
        <v>0</v>
      </c>
      <c r="AV57" s="4">
        <f t="shared" si="13"/>
        <v>0</v>
      </c>
      <c r="AW57" s="4">
        <f t="shared" si="13"/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0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4"/>
        <v>0</v>
      </c>
    </row>
    <row r="58" spans="1:69">
      <c r="A58" s="117"/>
      <c r="B58" s="4"/>
      <c r="C58" s="119"/>
      <c r="D58" s="4">
        <f>D12</f>
        <v>0</v>
      </c>
      <c r="E58" s="4">
        <f t="shared" si="13"/>
        <v>0</v>
      </c>
      <c r="F58" s="4">
        <f t="shared" si="13"/>
        <v>0</v>
      </c>
      <c r="G58" s="4">
        <f t="shared" si="13"/>
        <v>0</v>
      </c>
      <c r="H58" s="4">
        <f t="shared" si="13"/>
        <v>0</v>
      </c>
      <c r="I58" s="4">
        <f t="shared" si="13"/>
        <v>0</v>
      </c>
      <c r="J58" s="4">
        <f t="shared" si="13"/>
        <v>0</v>
      </c>
      <c r="K58" s="4">
        <f t="shared" si="13"/>
        <v>0</v>
      </c>
      <c r="L58" s="4">
        <f t="shared" si="13"/>
        <v>0</v>
      </c>
      <c r="M58" s="4">
        <f t="shared" si="13"/>
        <v>0</v>
      </c>
      <c r="N58" s="4">
        <f t="shared" si="13"/>
        <v>0</v>
      </c>
      <c r="O58" s="4">
        <f t="shared" si="13"/>
        <v>0</v>
      </c>
      <c r="P58" s="4">
        <f t="shared" si="13"/>
        <v>0</v>
      </c>
      <c r="Q58" s="4">
        <f t="shared" si="13"/>
        <v>0</v>
      </c>
      <c r="R58" s="4">
        <f t="shared" si="13"/>
        <v>0</v>
      </c>
      <c r="S58" s="4">
        <f t="shared" si="13"/>
        <v>0</v>
      </c>
      <c r="T58" s="4">
        <f t="shared" si="13"/>
        <v>0</v>
      </c>
      <c r="U58" s="4">
        <f t="shared" si="13"/>
        <v>0</v>
      </c>
      <c r="V58" s="4">
        <f t="shared" si="13"/>
        <v>0</v>
      </c>
      <c r="W58" s="4">
        <f>W12</f>
        <v>0</v>
      </c>
      <c r="X58" s="4">
        <f t="shared" si="13"/>
        <v>0</v>
      </c>
      <c r="Y58" s="4">
        <f t="shared" si="13"/>
        <v>0</v>
      </c>
      <c r="Z58" s="4">
        <f t="shared" si="13"/>
        <v>0</v>
      </c>
      <c r="AA58" s="4">
        <f t="shared" si="13"/>
        <v>0</v>
      </c>
      <c r="AB58" s="4">
        <f t="shared" si="13"/>
        <v>0</v>
      </c>
      <c r="AC58" s="4">
        <f t="shared" si="13"/>
        <v>0</v>
      </c>
      <c r="AD58" s="4">
        <f t="shared" si="13"/>
        <v>0</v>
      </c>
      <c r="AE58" s="4">
        <f t="shared" si="13"/>
        <v>0</v>
      </c>
      <c r="AF58" s="4">
        <f t="shared" si="13"/>
        <v>0</v>
      </c>
      <c r="AG58" s="4">
        <f t="shared" si="13"/>
        <v>0</v>
      </c>
      <c r="AH58" s="4">
        <f t="shared" si="13"/>
        <v>0</v>
      </c>
      <c r="AI58" s="4">
        <f t="shared" si="13"/>
        <v>0</v>
      </c>
      <c r="AJ58" s="4">
        <f t="shared" si="13"/>
        <v>0</v>
      </c>
      <c r="AK58" s="4">
        <f t="shared" si="13"/>
        <v>0</v>
      </c>
      <c r="AL58" s="4">
        <f t="shared" si="13"/>
        <v>0</v>
      </c>
      <c r="AM58" s="4">
        <f t="shared" si="13"/>
        <v>0</v>
      </c>
      <c r="AN58" s="4">
        <f t="shared" si="13"/>
        <v>0</v>
      </c>
      <c r="AO58" s="4">
        <f t="shared" si="13"/>
        <v>0</v>
      </c>
      <c r="AP58" s="4">
        <f t="shared" si="13"/>
        <v>0</v>
      </c>
      <c r="AQ58" s="4">
        <f t="shared" si="13"/>
        <v>0</v>
      </c>
      <c r="AR58" s="4">
        <f t="shared" si="13"/>
        <v>0</v>
      </c>
      <c r="AS58" s="4">
        <f t="shared" si="13"/>
        <v>0</v>
      </c>
      <c r="AT58" s="4">
        <f t="shared" si="13"/>
        <v>0</v>
      </c>
      <c r="AU58" s="4">
        <f t="shared" si="13"/>
        <v>0</v>
      </c>
      <c r="AV58" s="4">
        <f t="shared" si="13"/>
        <v>0</v>
      </c>
      <c r="AW58" s="4">
        <f t="shared" si="13"/>
        <v>0</v>
      </c>
      <c r="AX58" s="4">
        <f t="shared" si="13"/>
        <v>0</v>
      </c>
      <c r="AY58" s="4">
        <f t="shared" si="13"/>
        <v>0</v>
      </c>
      <c r="AZ58" s="4">
        <f t="shared" si="13"/>
        <v>0</v>
      </c>
      <c r="BA58" s="4">
        <f t="shared" si="13"/>
        <v>0</v>
      </c>
      <c r="BB58" s="4">
        <f t="shared" si="13"/>
        <v>0</v>
      </c>
      <c r="BC58" s="4">
        <f t="shared" si="13"/>
        <v>0</v>
      </c>
      <c r="BD58" s="4">
        <f t="shared" si="13"/>
        <v>0</v>
      </c>
      <c r="BE58" s="4">
        <f t="shared" si="13"/>
        <v>0</v>
      </c>
      <c r="BF58" s="4">
        <f t="shared" si="13"/>
        <v>0</v>
      </c>
      <c r="BG58" s="4">
        <f t="shared" si="13"/>
        <v>0</v>
      </c>
      <c r="BH58" s="4">
        <f t="shared" si="13"/>
        <v>0</v>
      </c>
      <c r="BI58" s="4">
        <f t="shared" si="13"/>
        <v>0</v>
      </c>
      <c r="BJ58" s="4">
        <f t="shared" si="13"/>
        <v>0</v>
      </c>
      <c r="BK58" s="4">
        <f t="shared" si="13"/>
        <v>0</v>
      </c>
      <c r="BL58" s="4">
        <f t="shared" si="13"/>
        <v>0</v>
      </c>
      <c r="BM58" s="4">
        <f t="shared" si="13"/>
        <v>0</v>
      </c>
      <c r="BN58" s="4">
        <f t="shared" si="13"/>
        <v>0</v>
      </c>
      <c r="BO58" s="4">
        <f t="shared" si="14"/>
        <v>0</v>
      </c>
    </row>
    <row r="59" spans="1:69">
      <c r="A59" s="117"/>
      <c r="B59" s="4"/>
      <c r="C59" s="120"/>
      <c r="D59" s="4">
        <f>D13</f>
        <v>0</v>
      </c>
      <c r="E59" s="4">
        <f t="shared" si="13"/>
        <v>0</v>
      </c>
      <c r="F59" s="4">
        <f t="shared" si="13"/>
        <v>0</v>
      </c>
      <c r="G59" s="4">
        <f t="shared" si="13"/>
        <v>0</v>
      </c>
      <c r="H59" s="4">
        <f t="shared" si="13"/>
        <v>0</v>
      </c>
      <c r="I59" s="4">
        <f t="shared" si="13"/>
        <v>0</v>
      </c>
      <c r="J59" s="4">
        <f t="shared" si="13"/>
        <v>0</v>
      </c>
      <c r="K59" s="4">
        <f t="shared" si="13"/>
        <v>0</v>
      </c>
      <c r="L59" s="4">
        <f t="shared" si="13"/>
        <v>0</v>
      </c>
      <c r="M59" s="4">
        <f t="shared" si="13"/>
        <v>0</v>
      </c>
      <c r="N59" s="4">
        <f t="shared" si="13"/>
        <v>0</v>
      </c>
      <c r="O59" s="4">
        <f t="shared" si="13"/>
        <v>0</v>
      </c>
      <c r="P59" s="4">
        <f t="shared" ref="P59:BN59" si="15">P13</f>
        <v>0</v>
      </c>
      <c r="Q59" s="4">
        <f t="shared" si="15"/>
        <v>0</v>
      </c>
      <c r="R59" s="4">
        <f t="shared" si="15"/>
        <v>0</v>
      </c>
      <c r="S59" s="4">
        <f t="shared" si="15"/>
        <v>0</v>
      </c>
      <c r="T59" s="4">
        <f t="shared" si="15"/>
        <v>0</v>
      </c>
      <c r="U59" s="4">
        <f t="shared" si="15"/>
        <v>0</v>
      </c>
      <c r="V59" s="4">
        <f t="shared" si="15"/>
        <v>0</v>
      </c>
      <c r="W59" s="4">
        <f>W13</f>
        <v>0</v>
      </c>
      <c r="X59" s="4">
        <f t="shared" si="15"/>
        <v>0</v>
      </c>
      <c r="Y59" s="4">
        <f t="shared" si="15"/>
        <v>0</v>
      </c>
      <c r="Z59" s="4">
        <f t="shared" si="15"/>
        <v>0</v>
      </c>
      <c r="AA59" s="4">
        <f t="shared" si="15"/>
        <v>0</v>
      </c>
      <c r="AB59" s="4">
        <f t="shared" si="15"/>
        <v>0</v>
      </c>
      <c r="AC59" s="4">
        <f t="shared" si="15"/>
        <v>0</v>
      </c>
      <c r="AD59" s="4">
        <f t="shared" si="15"/>
        <v>0</v>
      </c>
      <c r="AE59" s="4">
        <f t="shared" si="15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5"/>
        <v>0</v>
      </c>
      <c r="AL59" s="4">
        <f t="shared" si="15"/>
        <v>0</v>
      </c>
      <c r="AM59" s="4">
        <f t="shared" si="15"/>
        <v>0</v>
      </c>
      <c r="AN59" s="4">
        <f t="shared" si="15"/>
        <v>0</v>
      </c>
      <c r="AO59" s="4">
        <f t="shared" si="15"/>
        <v>0</v>
      </c>
      <c r="AP59" s="4">
        <f t="shared" si="15"/>
        <v>0</v>
      </c>
      <c r="AQ59" s="4">
        <f t="shared" si="15"/>
        <v>0</v>
      </c>
      <c r="AR59" s="4">
        <f t="shared" si="15"/>
        <v>0</v>
      </c>
      <c r="AS59" s="4">
        <f t="shared" si="15"/>
        <v>0</v>
      </c>
      <c r="AT59" s="4">
        <f t="shared" si="15"/>
        <v>0</v>
      </c>
      <c r="AU59" s="4">
        <f t="shared" si="15"/>
        <v>0</v>
      </c>
      <c r="AV59" s="4">
        <f t="shared" si="15"/>
        <v>0</v>
      </c>
      <c r="AW59" s="4">
        <f t="shared" si="15"/>
        <v>0</v>
      </c>
      <c r="AX59" s="4">
        <f t="shared" si="15"/>
        <v>0</v>
      </c>
      <c r="AY59" s="4">
        <f t="shared" si="15"/>
        <v>0</v>
      </c>
      <c r="AZ59" s="4">
        <f t="shared" si="15"/>
        <v>0</v>
      </c>
      <c r="BA59" s="4">
        <f t="shared" si="15"/>
        <v>0</v>
      </c>
      <c r="BB59" s="4">
        <f t="shared" si="15"/>
        <v>0</v>
      </c>
      <c r="BC59" s="4">
        <f t="shared" si="15"/>
        <v>0</v>
      </c>
      <c r="BD59" s="4">
        <f t="shared" si="15"/>
        <v>0</v>
      </c>
      <c r="BE59" s="4">
        <f t="shared" si="15"/>
        <v>0</v>
      </c>
      <c r="BF59" s="4">
        <f t="shared" si="15"/>
        <v>0</v>
      </c>
      <c r="BG59" s="4">
        <f t="shared" si="15"/>
        <v>0</v>
      </c>
      <c r="BH59" s="4">
        <f t="shared" si="15"/>
        <v>0</v>
      </c>
      <c r="BI59" s="4">
        <f t="shared" si="15"/>
        <v>0</v>
      </c>
      <c r="BJ59" s="4">
        <f t="shared" si="15"/>
        <v>0</v>
      </c>
      <c r="BK59" s="4">
        <f t="shared" si="15"/>
        <v>0</v>
      </c>
      <c r="BL59" s="4">
        <f t="shared" si="15"/>
        <v>0</v>
      </c>
      <c r="BM59" s="4">
        <f t="shared" si="15"/>
        <v>0</v>
      </c>
      <c r="BN59" s="4">
        <f t="shared" si="15"/>
        <v>0</v>
      </c>
      <c r="BO59" s="4">
        <f t="shared" ref="BO59" si="16">BO13</f>
        <v>0</v>
      </c>
    </row>
    <row r="60" spans="1:69" ht="17.399999999999999">
      <c r="B60" s="17" t="s">
        <v>24</v>
      </c>
      <c r="C60" s="18"/>
      <c r="D60" s="19">
        <f>SUM(D55:D59)</f>
        <v>1.4999999999999999E-2</v>
      </c>
      <c r="E60" s="19">
        <f t="shared" ref="E60:BN60" si="17">SUM(E55:E59)</f>
        <v>0</v>
      </c>
      <c r="F60" s="19">
        <f t="shared" si="17"/>
        <v>1.0499999999999999E-2</v>
      </c>
      <c r="G60" s="19">
        <f t="shared" si="17"/>
        <v>0</v>
      </c>
      <c r="H60" s="19">
        <f t="shared" si="17"/>
        <v>7.5000000000000002E-4</v>
      </c>
      <c r="I60" s="19">
        <f t="shared" si="17"/>
        <v>0</v>
      </c>
      <c r="J60" s="19">
        <f t="shared" si="17"/>
        <v>0.06</v>
      </c>
      <c r="K60" s="19">
        <f t="shared" si="17"/>
        <v>4.0000000000000001E-3</v>
      </c>
      <c r="L60" s="19">
        <f t="shared" si="17"/>
        <v>0</v>
      </c>
      <c r="M60" s="19">
        <f t="shared" si="17"/>
        <v>8.9999999999999993E-3</v>
      </c>
      <c r="N60" s="19">
        <f t="shared" si="17"/>
        <v>0</v>
      </c>
      <c r="O60" s="19">
        <f t="shared" si="17"/>
        <v>0</v>
      </c>
      <c r="P60" s="19">
        <f t="shared" si="17"/>
        <v>0</v>
      </c>
      <c r="Q60" s="19">
        <f t="shared" si="17"/>
        <v>0</v>
      </c>
      <c r="R60" s="19">
        <f t="shared" si="17"/>
        <v>0</v>
      </c>
      <c r="S60" s="19">
        <f t="shared" si="17"/>
        <v>0</v>
      </c>
      <c r="T60" s="19">
        <f t="shared" si="17"/>
        <v>0</v>
      </c>
      <c r="U60" s="19">
        <f t="shared" si="17"/>
        <v>0</v>
      </c>
      <c r="V60" s="19">
        <f t="shared" si="17"/>
        <v>0</v>
      </c>
      <c r="W60" s="19">
        <f>SUM(W55:W59)</f>
        <v>0</v>
      </c>
      <c r="X60" s="19">
        <f t="shared" si="17"/>
        <v>0</v>
      </c>
      <c r="Y60" s="19">
        <f t="shared" si="17"/>
        <v>0</v>
      </c>
      <c r="Z60" s="19">
        <f t="shared" si="17"/>
        <v>0</v>
      </c>
      <c r="AA60" s="19">
        <f t="shared" si="17"/>
        <v>0</v>
      </c>
      <c r="AB60" s="19">
        <f t="shared" si="17"/>
        <v>0</v>
      </c>
      <c r="AC60" s="19">
        <f t="shared" si="17"/>
        <v>0</v>
      </c>
      <c r="AD60" s="19">
        <f t="shared" si="17"/>
        <v>0</v>
      </c>
      <c r="AE60" s="19">
        <f t="shared" si="17"/>
        <v>0</v>
      </c>
      <c r="AF60" s="19">
        <f t="shared" si="17"/>
        <v>0</v>
      </c>
      <c r="AG60" s="19">
        <f t="shared" si="17"/>
        <v>0</v>
      </c>
      <c r="AH60" s="19">
        <f t="shared" si="17"/>
        <v>0</v>
      </c>
      <c r="AI60" s="19">
        <f t="shared" si="17"/>
        <v>0</v>
      </c>
      <c r="AJ60" s="19">
        <f t="shared" si="17"/>
        <v>0</v>
      </c>
      <c r="AK60" s="19">
        <f t="shared" si="17"/>
        <v>0</v>
      </c>
      <c r="AL60" s="19">
        <f t="shared" si="17"/>
        <v>0</v>
      </c>
      <c r="AM60" s="19">
        <f t="shared" si="17"/>
        <v>0</v>
      </c>
      <c r="AN60" s="19">
        <f t="shared" si="17"/>
        <v>0</v>
      </c>
      <c r="AO60" s="19">
        <f t="shared" si="17"/>
        <v>0</v>
      </c>
      <c r="AP60" s="19">
        <f t="shared" si="17"/>
        <v>0</v>
      </c>
      <c r="AQ60" s="19">
        <f t="shared" si="17"/>
        <v>0</v>
      </c>
      <c r="AR60" s="19">
        <f t="shared" si="17"/>
        <v>0</v>
      </c>
      <c r="AS60" s="19">
        <f t="shared" si="17"/>
        <v>0</v>
      </c>
      <c r="AT60" s="19">
        <f t="shared" si="17"/>
        <v>0</v>
      </c>
      <c r="AU60" s="19">
        <f t="shared" si="17"/>
        <v>0</v>
      </c>
      <c r="AV60" s="19">
        <f t="shared" si="17"/>
        <v>0</v>
      </c>
      <c r="AW60" s="19">
        <f t="shared" si="17"/>
        <v>0</v>
      </c>
      <c r="AX60" s="19">
        <f t="shared" si="17"/>
        <v>1.4E-2</v>
      </c>
      <c r="AY60" s="19">
        <f t="shared" si="17"/>
        <v>0</v>
      </c>
      <c r="AZ60" s="19">
        <f t="shared" si="17"/>
        <v>0</v>
      </c>
      <c r="BA60" s="19">
        <f t="shared" si="17"/>
        <v>0</v>
      </c>
      <c r="BB60" s="19">
        <f t="shared" si="17"/>
        <v>0</v>
      </c>
      <c r="BC60" s="19">
        <f t="shared" si="17"/>
        <v>0</v>
      </c>
      <c r="BD60" s="19">
        <f t="shared" si="17"/>
        <v>0</v>
      </c>
      <c r="BE60" s="19">
        <f t="shared" si="17"/>
        <v>0</v>
      </c>
      <c r="BF60" s="19">
        <f t="shared" si="17"/>
        <v>0</v>
      </c>
      <c r="BG60" s="19">
        <f t="shared" si="17"/>
        <v>0</v>
      </c>
      <c r="BH60" s="19">
        <f t="shared" si="17"/>
        <v>0</v>
      </c>
      <c r="BI60" s="19">
        <f t="shared" si="17"/>
        <v>0</v>
      </c>
      <c r="BJ60" s="19">
        <f t="shared" si="17"/>
        <v>0</v>
      </c>
      <c r="BK60" s="19">
        <f t="shared" si="17"/>
        <v>0</v>
      </c>
      <c r="BL60" s="19">
        <f t="shared" si="17"/>
        <v>0</v>
      </c>
      <c r="BM60" s="19">
        <f t="shared" si="17"/>
        <v>0</v>
      </c>
      <c r="BN60" s="19">
        <f t="shared" si="17"/>
        <v>5.0000000000000001E-4</v>
      </c>
      <c r="BO60" s="19">
        <f t="shared" ref="BO60" si="18">SUM(BO55:BO59)</f>
        <v>0</v>
      </c>
    </row>
    <row r="61" spans="1:69" ht="17.399999999999999">
      <c r="B61" s="17" t="s">
        <v>25</v>
      </c>
      <c r="C61" s="18"/>
      <c r="D61" s="20">
        <f t="shared" ref="D61:BN61" si="19">PRODUCT(D60,$E$6)</f>
        <v>1.4999999999999999E-2</v>
      </c>
      <c r="E61" s="20">
        <f t="shared" si="19"/>
        <v>0</v>
      </c>
      <c r="F61" s="20">
        <f t="shared" si="19"/>
        <v>1.0499999999999999E-2</v>
      </c>
      <c r="G61" s="20">
        <f t="shared" si="19"/>
        <v>0</v>
      </c>
      <c r="H61" s="20">
        <f t="shared" si="19"/>
        <v>7.5000000000000002E-4</v>
      </c>
      <c r="I61" s="20">
        <f t="shared" si="19"/>
        <v>0</v>
      </c>
      <c r="J61" s="20">
        <f t="shared" si="19"/>
        <v>0.06</v>
      </c>
      <c r="K61" s="20">
        <f t="shared" si="19"/>
        <v>4.0000000000000001E-3</v>
      </c>
      <c r="L61" s="20">
        <f t="shared" si="19"/>
        <v>0</v>
      </c>
      <c r="M61" s="20">
        <f t="shared" si="19"/>
        <v>8.9999999999999993E-3</v>
      </c>
      <c r="N61" s="20">
        <f t="shared" si="19"/>
        <v>0</v>
      </c>
      <c r="O61" s="20">
        <f t="shared" si="19"/>
        <v>0</v>
      </c>
      <c r="P61" s="20">
        <f t="shared" si="19"/>
        <v>0</v>
      </c>
      <c r="Q61" s="20">
        <f t="shared" si="19"/>
        <v>0</v>
      </c>
      <c r="R61" s="20">
        <f t="shared" si="19"/>
        <v>0</v>
      </c>
      <c r="S61" s="20">
        <f t="shared" si="19"/>
        <v>0</v>
      </c>
      <c r="T61" s="20">
        <f t="shared" si="19"/>
        <v>0</v>
      </c>
      <c r="U61" s="20">
        <f t="shared" si="19"/>
        <v>0</v>
      </c>
      <c r="V61" s="20">
        <f t="shared" si="19"/>
        <v>0</v>
      </c>
      <c r="W61" s="20">
        <f>PRODUCT(W60,$E$6)</f>
        <v>0</v>
      </c>
      <c r="X61" s="20">
        <f t="shared" si="19"/>
        <v>0</v>
      </c>
      <c r="Y61" s="20">
        <f t="shared" si="19"/>
        <v>0</v>
      </c>
      <c r="Z61" s="20">
        <f t="shared" si="19"/>
        <v>0</v>
      </c>
      <c r="AA61" s="20">
        <f t="shared" si="19"/>
        <v>0</v>
      </c>
      <c r="AB61" s="20">
        <f t="shared" si="19"/>
        <v>0</v>
      </c>
      <c r="AC61" s="20">
        <f t="shared" si="19"/>
        <v>0</v>
      </c>
      <c r="AD61" s="20">
        <f t="shared" si="19"/>
        <v>0</v>
      </c>
      <c r="AE61" s="20">
        <f t="shared" si="19"/>
        <v>0</v>
      </c>
      <c r="AF61" s="20">
        <f t="shared" si="19"/>
        <v>0</v>
      </c>
      <c r="AG61" s="20">
        <f t="shared" si="19"/>
        <v>0</v>
      </c>
      <c r="AH61" s="20">
        <f t="shared" si="19"/>
        <v>0</v>
      </c>
      <c r="AI61" s="20">
        <f t="shared" si="19"/>
        <v>0</v>
      </c>
      <c r="AJ61" s="20">
        <f t="shared" si="19"/>
        <v>0</v>
      </c>
      <c r="AK61" s="20">
        <f t="shared" si="19"/>
        <v>0</v>
      </c>
      <c r="AL61" s="20">
        <f t="shared" si="19"/>
        <v>0</v>
      </c>
      <c r="AM61" s="20">
        <f t="shared" si="19"/>
        <v>0</v>
      </c>
      <c r="AN61" s="20">
        <f t="shared" si="19"/>
        <v>0</v>
      </c>
      <c r="AO61" s="20">
        <f t="shared" si="19"/>
        <v>0</v>
      </c>
      <c r="AP61" s="20">
        <f t="shared" si="19"/>
        <v>0</v>
      </c>
      <c r="AQ61" s="20">
        <f t="shared" si="19"/>
        <v>0</v>
      </c>
      <c r="AR61" s="20">
        <f t="shared" si="19"/>
        <v>0</v>
      </c>
      <c r="AS61" s="20">
        <f t="shared" si="19"/>
        <v>0</v>
      </c>
      <c r="AT61" s="20">
        <f t="shared" si="19"/>
        <v>0</v>
      </c>
      <c r="AU61" s="20">
        <f t="shared" si="19"/>
        <v>0</v>
      </c>
      <c r="AV61" s="20">
        <f t="shared" si="19"/>
        <v>0</v>
      </c>
      <c r="AW61" s="20">
        <f t="shared" si="19"/>
        <v>0</v>
      </c>
      <c r="AX61" s="20">
        <f t="shared" si="19"/>
        <v>1.4E-2</v>
      </c>
      <c r="AY61" s="20">
        <f t="shared" si="19"/>
        <v>0</v>
      </c>
      <c r="AZ61" s="20">
        <f t="shared" si="19"/>
        <v>0</v>
      </c>
      <c r="BA61" s="20">
        <f t="shared" si="19"/>
        <v>0</v>
      </c>
      <c r="BB61" s="20">
        <f t="shared" si="19"/>
        <v>0</v>
      </c>
      <c r="BC61" s="20">
        <f t="shared" si="19"/>
        <v>0</v>
      </c>
      <c r="BD61" s="20">
        <f t="shared" si="19"/>
        <v>0</v>
      </c>
      <c r="BE61" s="20">
        <f t="shared" si="19"/>
        <v>0</v>
      </c>
      <c r="BF61" s="20">
        <f t="shared" si="19"/>
        <v>0</v>
      </c>
      <c r="BG61" s="20">
        <f t="shared" si="19"/>
        <v>0</v>
      </c>
      <c r="BH61" s="20">
        <f t="shared" si="19"/>
        <v>0</v>
      </c>
      <c r="BI61" s="20">
        <f t="shared" si="19"/>
        <v>0</v>
      </c>
      <c r="BJ61" s="20">
        <f t="shared" si="19"/>
        <v>0</v>
      </c>
      <c r="BK61" s="20">
        <f t="shared" si="19"/>
        <v>0</v>
      </c>
      <c r="BL61" s="20">
        <f t="shared" si="19"/>
        <v>0</v>
      </c>
      <c r="BM61" s="20">
        <f t="shared" si="19"/>
        <v>0</v>
      </c>
      <c r="BN61" s="20">
        <f t="shared" si="19"/>
        <v>5.0000000000000001E-4</v>
      </c>
      <c r="BO61" s="20">
        <f t="shared" ref="BO61" si="20">PRODUCT(BO60,$E$6)</f>
        <v>0</v>
      </c>
    </row>
    <row r="63" spans="1:69" ht="17.399999999999999">
      <c r="A63" s="23"/>
      <c r="B63" s="24" t="s">
        <v>26</v>
      </c>
      <c r="C63" s="25" t="s">
        <v>27</v>
      </c>
      <c r="D63" s="26">
        <f>D45</f>
        <v>72.72</v>
      </c>
      <c r="E63" s="26">
        <f t="shared" ref="E63:BN63" si="21">E45</f>
        <v>76</v>
      </c>
      <c r="F63" s="26">
        <f t="shared" si="21"/>
        <v>84</v>
      </c>
      <c r="G63" s="26">
        <f t="shared" si="21"/>
        <v>568</v>
      </c>
      <c r="H63" s="26">
        <f t="shared" si="21"/>
        <v>1340</v>
      </c>
      <c r="I63" s="26">
        <f t="shared" si="21"/>
        <v>690</v>
      </c>
      <c r="J63" s="26">
        <f t="shared" si="21"/>
        <v>74.92</v>
      </c>
      <c r="K63" s="26">
        <f t="shared" si="21"/>
        <v>874.38</v>
      </c>
      <c r="L63" s="26">
        <f t="shared" si="21"/>
        <v>210.89</v>
      </c>
      <c r="M63" s="26">
        <f t="shared" si="21"/>
        <v>609</v>
      </c>
      <c r="N63" s="26">
        <f t="shared" si="21"/>
        <v>104.38</v>
      </c>
      <c r="O63" s="26">
        <f t="shared" si="21"/>
        <v>320.32</v>
      </c>
      <c r="P63" s="26">
        <f t="shared" si="21"/>
        <v>373.68</v>
      </c>
      <c r="Q63" s="26">
        <f t="shared" si="21"/>
        <v>380</v>
      </c>
      <c r="R63" s="26">
        <f t="shared" si="21"/>
        <v>0</v>
      </c>
      <c r="S63" s="26">
        <f t="shared" si="21"/>
        <v>0</v>
      </c>
      <c r="T63" s="26">
        <f t="shared" si="21"/>
        <v>0</v>
      </c>
      <c r="U63" s="26">
        <f t="shared" si="21"/>
        <v>812</v>
      </c>
      <c r="V63" s="26">
        <f t="shared" si="21"/>
        <v>352.56</v>
      </c>
      <c r="W63" s="26">
        <f>W45</f>
        <v>83</v>
      </c>
      <c r="X63" s="26">
        <f t="shared" si="21"/>
        <v>9.1999999999999993</v>
      </c>
      <c r="Y63" s="26">
        <f t="shared" si="21"/>
        <v>0</v>
      </c>
      <c r="Z63" s="26">
        <f t="shared" si="21"/>
        <v>469</v>
      </c>
      <c r="AA63" s="26">
        <f t="shared" si="21"/>
        <v>363</v>
      </c>
      <c r="AB63" s="26">
        <f t="shared" si="21"/>
        <v>409</v>
      </c>
      <c r="AC63" s="26">
        <f t="shared" si="21"/>
        <v>249</v>
      </c>
      <c r="AD63" s="26">
        <f t="shared" si="21"/>
        <v>119</v>
      </c>
      <c r="AE63" s="26">
        <f t="shared" si="21"/>
        <v>438</v>
      </c>
      <c r="AF63" s="26">
        <f t="shared" si="21"/>
        <v>159</v>
      </c>
      <c r="AG63" s="26">
        <f t="shared" si="21"/>
        <v>218.18</v>
      </c>
      <c r="AH63" s="26">
        <f t="shared" si="21"/>
        <v>77.290000000000006</v>
      </c>
      <c r="AI63" s="26">
        <f t="shared" si="21"/>
        <v>56.5</v>
      </c>
      <c r="AJ63" s="26">
        <f t="shared" si="21"/>
        <v>42.5</v>
      </c>
      <c r="AK63" s="26">
        <f t="shared" si="21"/>
        <v>240</v>
      </c>
      <c r="AL63" s="26">
        <f t="shared" si="21"/>
        <v>295</v>
      </c>
      <c r="AM63" s="26">
        <f t="shared" si="21"/>
        <v>337.5</v>
      </c>
      <c r="AN63" s="26">
        <f t="shared" si="21"/>
        <v>298.67</v>
      </c>
      <c r="AO63" s="26">
        <f t="shared" si="21"/>
        <v>0</v>
      </c>
      <c r="AP63" s="26">
        <f t="shared" si="21"/>
        <v>205.75</v>
      </c>
      <c r="AQ63" s="26">
        <f t="shared" si="21"/>
        <v>68.75</v>
      </c>
      <c r="AR63" s="26">
        <f t="shared" si="21"/>
        <v>62</v>
      </c>
      <c r="AS63" s="26">
        <f t="shared" si="21"/>
        <v>72.67</v>
      </c>
      <c r="AT63" s="26">
        <f t="shared" si="21"/>
        <v>62.29</v>
      </c>
      <c r="AU63" s="26">
        <f t="shared" si="21"/>
        <v>70.709999999999994</v>
      </c>
      <c r="AV63" s="26">
        <f t="shared" si="21"/>
        <v>48.75</v>
      </c>
      <c r="AW63" s="26">
        <f t="shared" si="21"/>
        <v>72.86</v>
      </c>
      <c r="AX63" s="26">
        <f t="shared" si="21"/>
        <v>64.67</v>
      </c>
      <c r="AY63" s="26">
        <f t="shared" si="21"/>
        <v>56.67</v>
      </c>
      <c r="AZ63" s="26">
        <f t="shared" si="21"/>
        <v>130.66999999999999</v>
      </c>
      <c r="BA63" s="26">
        <f t="shared" si="21"/>
        <v>304</v>
      </c>
      <c r="BB63" s="26">
        <f t="shared" si="21"/>
        <v>432</v>
      </c>
      <c r="BC63" s="26">
        <f t="shared" si="21"/>
        <v>532</v>
      </c>
      <c r="BD63" s="26">
        <f t="shared" si="21"/>
        <v>249</v>
      </c>
      <c r="BE63" s="26">
        <f t="shared" si="21"/>
        <v>399</v>
      </c>
      <c r="BF63" s="26">
        <f t="shared" si="21"/>
        <v>0</v>
      </c>
      <c r="BG63" s="26">
        <f t="shared" si="21"/>
        <v>31</v>
      </c>
      <c r="BH63" s="26">
        <f t="shared" si="21"/>
        <v>43</v>
      </c>
      <c r="BI63" s="26">
        <f t="shared" si="21"/>
        <v>37</v>
      </c>
      <c r="BJ63" s="26">
        <f t="shared" si="21"/>
        <v>25</v>
      </c>
      <c r="BK63" s="26">
        <f t="shared" si="21"/>
        <v>59</v>
      </c>
      <c r="BL63" s="26">
        <f t="shared" si="21"/>
        <v>299</v>
      </c>
      <c r="BM63" s="26">
        <f t="shared" si="21"/>
        <v>132.22</v>
      </c>
      <c r="BN63" s="26">
        <f t="shared" si="21"/>
        <v>20.8</v>
      </c>
      <c r="BO63" s="26">
        <f t="shared" ref="BO63" si="22">BO45</f>
        <v>0</v>
      </c>
    </row>
    <row r="64" spans="1:69" ht="17.399999999999999">
      <c r="B64" s="17" t="s">
        <v>28</v>
      </c>
      <c r="C64" s="18" t="s">
        <v>27</v>
      </c>
      <c r="D64" s="19">
        <f>D63/1000</f>
        <v>7.2719999999999993E-2</v>
      </c>
      <c r="E64" s="19">
        <f t="shared" ref="E64:BN64" si="23">E63/1000</f>
        <v>7.5999999999999998E-2</v>
      </c>
      <c r="F64" s="19">
        <f t="shared" si="23"/>
        <v>8.4000000000000005E-2</v>
      </c>
      <c r="G64" s="19">
        <f t="shared" si="23"/>
        <v>0.56799999999999995</v>
      </c>
      <c r="H64" s="19">
        <f t="shared" si="23"/>
        <v>1.34</v>
      </c>
      <c r="I64" s="19">
        <f t="shared" si="23"/>
        <v>0.69</v>
      </c>
      <c r="J64" s="19">
        <f t="shared" si="23"/>
        <v>7.492E-2</v>
      </c>
      <c r="K64" s="19">
        <f t="shared" si="23"/>
        <v>0.87438000000000005</v>
      </c>
      <c r="L64" s="19">
        <f t="shared" si="23"/>
        <v>0.21088999999999999</v>
      </c>
      <c r="M64" s="19">
        <f t="shared" si="23"/>
        <v>0.60899999999999999</v>
      </c>
      <c r="N64" s="19">
        <f t="shared" si="23"/>
        <v>0.10438</v>
      </c>
      <c r="O64" s="19">
        <f t="shared" si="23"/>
        <v>0.32031999999999999</v>
      </c>
      <c r="P64" s="19">
        <f t="shared" si="23"/>
        <v>0.37368000000000001</v>
      </c>
      <c r="Q64" s="19">
        <f t="shared" si="23"/>
        <v>0.38</v>
      </c>
      <c r="R64" s="19">
        <f t="shared" si="23"/>
        <v>0</v>
      </c>
      <c r="S64" s="19">
        <f t="shared" si="23"/>
        <v>0</v>
      </c>
      <c r="T64" s="19">
        <f t="shared" si="23"/>
        <v>0</v>
      </c>
      <c r="U64" s="19">
        <f t="shared" si="23"/>
        <v>0.81200000000000006</v>
      </c>
      <c r="V64" s="19">
        <f t="shared" si="23"/>
        <v>0.35255999999999998</v>
      </c>
      <c r="W64" s="19">
        <f>W63/1000</f>
        <v>8.3000000000000004E-2</v>
      </c>
      <c r="X64" s="19">
        <f t="shared" si="23"/>
        <v>9.1999999999999998E-3</v>
      </c>
      <c r="Y64" s="19">
        <f t="shared" si="23"/>
        <v>0</v>
      </c>
      <c r="Z64" s="19">
        <f t="shared" si="23"/>
        <v>0.46899999999999997</v>
      </c>
      <c r="AA64" s="19">
        <f t="shared" si="23"/>
        <v>0.36299999999999999</v>
      </c>
      <c r="AB64" s="19">
        <f t="shared" si="23"/>
        <v>0.40899999999999997</v>
      </c>
      <c r="AC64" s="19">
        <f t="shared" si="23"/>
        <v>0.249</v>
      </c>
      <c r="AD64" s="19">
        <f t="shared" si="23"/>
        <v>0.11899999999999999</v>
      </c>
      <c r="AE64" s="19">
        <f t="shared" si="23"/>
        <v>0.438</v>
      </c>
      <c r="AF64" s="19">
        <f t="shared" si="23"/>
        <v>0.159</v>
      </c>
      <c r="AG64" s="19">
        <f t="shared" si="23"/>
        <v>0.21818000000000001</v>
      </c>
      <c r="AH64" s="19">
        <f t="shared" si="23"/>
        <v>7.7290000000000011E-2</v>
      </c>
      <c r="AI64" s="19">
        <f t="shared" si="23"/>
        <v>5.6500000000000002E-2</v>
      </c>
      <c r="AJ64" s="19">
        <f t="shared" si="23"/>
        <v>4.2500000000000003E-2</v>
      </c>
      <c r="AK64" s="19">
        <f t="shared" si="23"/>
        <v>0.24</v>
      </c>
      <c r="AL64" s="19">
        <f t="shared" si="23"/>
        <v>0.29499999999999998</v>
      </c>
      <c r="AM64" s="19">
        <f t="shared" si="23"/>
        <v>0.33750000000000002</v>
      </c>
      <c r="AN64" s="19">
        <f t="shared" si="23"/>
        <v>0.29866999999999999</v>
      </c>
      <c r="AO64" s="19">
        <f t="shared" si="23"/>
        <v>0</v>
      </c>
      <c r="AP64" s="19">
        <f t="shared" si="23"/>
        <v>0.20574999999999999</v>
      </c>
      <c r="AQ64" s="19">
        <f t="shared" si="23"/>
        <v>6.8750000000000006E-2</v>
      </c>
      <c r="AR64" s="19">
        <f t="shared" si="23"/>
        <v>6.2E-2</v>
      </c>
      <c r="AS64" s="19">
        <f t="shared" si="23"/>
        <v>7.2669999999999998E-2</v>
      </c>
      <c r="AT64" s="19">
        <f t="shared" si="23"/>
        <v>6.2289999999999998E-2</v>
      </c>
      <c r="AU64" s="19">
        <f t="shared" si="23"/>
        <v>7.0709999999999995E-2</v>
      </c>
      <c r="AV64" s="19">
        <f t="shared" si="23"/>
        <v>4.8750000000000002E-2</v>
      </c>
      <c r="AW64" s="19">
        <f t="shared" si="23"/>
        <v>7.2859999999999994E-2</v>
      </c>
      <c r="AX64" s="19">
        <f t="shared" si="23"/>
        <v>6.4670000000000005E-2</v>
      </c>
      <c r="AY64" s="19">
        <f t="shared" si="23"/>
        <v>5.6670000000000005E-2</v>
      </c>
      <c r="AZ64" s="19">
        <f t="shared" si="23"/>
        <v>0.13066999999999998</v>
      </c>
      <c r="BA64" s="19">
        <f t="shared" si="23"/>
        <v>0.30399999999999999</v>
      </c>
      <c r="BB64" s="19">
        <f t="shared" si="23"/>
        <v>0.432</v>
      </c>
      <c r="BC64" s="19">
        <f t="shared" si="23"/>
        <v>0.53200000000000003</v>
      </c>
      <c r="BD64" s="19">
        <f t="shared" si="23"/>
        <v>0.249</v>
      </c>
      <c r="BE64" s="19">
        <f t="shared" si="23"/>
        <v>0.39900000000000002</v>
      </c>
      <c r="BF64" s="19">
        <f t="shared" si="23"/>
        <v>0</v>
      </c>
      <c r="BG64" s="19">
        <f t="shared" si="23"/>
        <v>3.1E-2</v>
      </c>
      <c r="BH64" s="19">
        <f t="shared" si="23"/>
        <v>4.2999999999999997E-2</v>
      </c>
      <c r="BI64" s="19">
        <f t="shared" si="23"/>
        <v>3.6999999999999998E-2</v>
      </c>
      <c r="BJ64" s="19">
        <f t="shared" si="23"/>
        <v>2.5000000000000001E-2</v>
      </c>
      <c r="BK64" s="19">
        <f t="shared" si="23"/>
        <v>5.8999999999999997E-2</v>
      </c>
      <c r="BL64" s="19">
        <f t="shared" si="23"/>
        <v>0.29899999999999999</v>
      </c>
      <c r="BM64" s="19">
        <f t="shared" si="23"/>
        <v>0.13222</v>
      </c>
      <c r="BN64" s="19">
        <f t="shared" si="23"/>
        <v>2.0799999999999999E-2</v>
      </c>
      <c r="BO64" s="19">
        <f t="shared" ref="BO64" si="24">BO63/1000</f>
        <v>0</v>
      </c>
    </row>
    <row r="65" spans="1:69" ht="17.399999999999999">
      <c r="A65" s="27"/>
      <c r="B65" s="28" t="s">
        <v>29</v>
      </c>
      <c r="C65" s="121"/>
      <c r="D65" s="29">
        <f>D61*D63</f>
        <v>1.0908</v>
      </c>
      <c r="E65" s="29">
        <f t="shared" ref="E65:BN65" si="25">E61*E63</f>
        <v>0</v>
      </c>
      <c r="F65" s="29">
        <f t="shared" si="25"/>
        <v>0.8819999999999999</v>
      </c>
      <c r="G65" s="29">
        <f t="shared" si="25"/>
        <v>0</v>
      </c>
      <c r="H65" s="29">
        <f t="shared" si="25"/>
        <v>1.0050000000000001</v>
      </c>
      <c r="I65" s="29">
        <f t="shared" si="25"/>
        <v>0</v>
      </c>
      <c r="J65" s="29">
        <f t="shared" si="25"/>
        <v>4.4951999999999996</v>
      </c>
      <c r="K65" s="29">
        <f t="shared" si="25"/>
        <v>3.4975200000000002</v>
      </c>
      <c r="L65" s="29">
        <f t="shared" si="25"/>
        <v>0</v>
      </c>
      <c r="M65" s="29">
        <f t="shared" si="25"/>
        <v>5.4809999999999999</v>
      </c>
      <c r="N65" s="29">
        <f t="shared" si="25"/>
        <v>0</v>
      </c>
      <c r="O65" s="29">
        <f t="shared" si="25"/>
        <v>0</v>
      </c>
      <c r="P65" s="29">
        <f t="shared" si="25"/>
        <v>0</v>
      </c>
      <c r="Q65" s="29">
        <f t="shared" si="25"/>
        <v>0</v>
      </c>
      <c r="R65" s="29">
        <f t="shared" si="25"/>
        <v>0</v>
      </c>
      <c r="S65" s="29">
        <f t="shared" si="25"/>
        <v>0</v>
      </c>
      <c r="T65" s="29">
        <f t="shared" si="25"/>
        <v>0</v>
      </c>
      <c r="U65" s="29">
        <f t="shared" si="25"/>
        <v>0</v>
      </c>
      <c r="V65" s="29">
        <f t="shared" si="25"/>
        <v>0</v>
      </c>
      <c r="W65" s="29">
        <f>W61*W63</f>
        <v>0</v>
      </c>
      <c r="X65" s="29">
        <f t="shared" si="25"/>
        <v>0</v>
      </c>
      <c r="Y65" s="29">
        <f t="shared" si="25"/>
        <v>0</v>
      </c>
      <c r="Z65" s="29">
        <f t="shared" si="25"/>
        <v>0</v>
      </c>
      <c r="AA65" s="29">
        <f t="shared" si="25"/>
        <v>0</v>
      </c>
      <c r="AB65" s="29">
        <f t="shared" si="25"/>
        <v>0</v>
      </c>
      <c r="AC65" s="29">
        <f t="shared" si="25"/>
        <v>0</v>
      </c>
      <c r="AD65" s="29">
        <f t="shared" si="25"/>
        <v>0</v>
      </c>
      <c r="AE65" s="29">
        <f t="shared" si="25"/>
        <v>0</v>
      </c>
      <c r="AF65" s="29">
        <f t="shared" si="25"/>
        <v>0</v>
      </c>
      <c r="AG65" s="29">
        <f t="shared" si="25"/>
        <v>0</v>
      </c>
      <c r="AH65" s="29">
        <f t="shared" si="25"/>
        <v>0</v>
      </c>
      <c r="AI65" s="29">
        <f t="shared" si="25"/>
        <v>0</v>
      </c>
      <c r="AJ65" s="29">
        <f t="shared" si="25"/>
        <v>0</v>
      </c>
      <c r="AK65" s="29">
        <f t="shared" si="25"/>
        <v>0</v>
      </c>
      <c r="AL65" s="29">
        <f t="shared" si="25"/>
        <v>0</v>
      </c>
      <c r="AM65" s="29">
        <f t="shared" si="25"/>
        <v>0</v>
      </c>
      <c r="AN65" s="29">
        <f t="shared" si="25"/>
        <v>0</v>
      </c>
      <c r="AO65" s="29">
        <f t="shared" si="25"/>
        <v>0</v>
      </c>
      <c r="AP65" s="29">
        <f t="shared" si="25"/>
        <v>0</v>
      </c>
      <c r="AQ65" s="29">
        <f t="shared" si="25"/>
        <v>0</v>
      </c>
      <c r="AR65" s="29">
        <f t="shared" si="25"/>
        <v>0</v>
      </c>
      <c r="AS65" s="29">
        <f t="shared" si="25"/>
        <v>0</v>
      </c>
      <c r="AT65" s="29">
        <f t="shared" si="25"/>
        <v>0</v>
      </c>
      <c r="AU65" s="29">
        <f t="shared" si="25"/>
        <v>0</v>
      </c>
      <c r="AV65" s="29">
        <f t="shared" si="25"/>
        <v>0</v>
      </c>
      <c r="AW65" s="29">
        <f t="shared" si="25"/>
        <v>0</v>
      </c>
      <c r="AX65" s="29">
        <f t="shared" si="25"/>
        <v>0.90538000000000007</v>
      </c>
      <c r="AY65" s="29">
        <f t="shared" si="25"/>
        <v>0</v>
      </c>
      <c r="AZ65" s="29">
        <f t="shared" si="25"/>
        <v>0</v>
      </c>
      <c r="BA65" s="29">
        <f t="shared" si="25"/>
        <v>0</v>
      </c>
      <c r="BB65" s="29">
        <f t="shared" si="25"/>
        <v>0</v>
      </c>
      <c r="BC65" s="29">
        <f t="shared" si="25"/>
        <v>0</v>
      </c>
      <c r="BD65" s="29">
        <f t="shared" si="25"/>
        <v>0</v>
      </c>
      <c r="BE65" s="29">
        <f t="shared" si="25"/>
        <v>0</v>
      </c>
      <c r="BF65" s="29">
        <f t="shared" si="25"/>
        <v>0</v>
      </c>
      <c r="BG65" s="29">
        <f t="shared" si="25"/>
        <v>0</v>
      </c>
      <c r="BH65" s="29">
        <f t="shared" si="25"/>
        <v>0</v>
      </c>
      <c r="BI65" s="29">
        <f t="shared" si="25"/>
        <v>0</v>
      </c>
      <c r="BJ65" s="29">
        <f t="shared" si="25"/>
        <v>0</v>
      </c>
      <c r="BK65" s="29">
        <f t="shared" si="25"/>
        <v>0</v>
      </c>
      <c r="BL65" s="29">
        <f t="shared" si="25"/>
        <v>0</v>
      </c>
      <c r="BM65" s="29">
        <f t="shared" si="25"/>
        <v>0</v>
      </c>
      <c r="BN65" s="29">
        <f t="shared" si="25"/>
        <v>1.0400000000000001E-2</v>
      </c>
      <c r="BO65" s="29">
        <f t="shared" ref="BO65" si="26">BO61*BO63</f>
        <v>0</v>
      </c>
      <c r="BP65" s="30">
        <f>SUM(D65:BN65)</f>
        <v>17.367300000000004</v>
      </c>
      <c r="BQ65" s="31">
        <f>BP65/$C$9</f>
        <v>17.367300000000004</v>
      </c>
    </row>
    <row r="66" spans="1:69" ht="17.399999999999999">
      <c r="A66" s="27"/>
      <c r="B66" s="28" t="s">
        <v>30</v>
      </c>
      <c r="C66" s="121"/>
      <c r="D66" s="29">
        <f>D61*D63</f>
        <v>1.0908</v>
      </c>
      <c r="E66" s="29">
        <f t="shared" ref="E66:BN66" si="27">E61*E63</f>
        <v>0</v>
      </c>
      <c r="F66" s="29">
        <f t="shared" si="27"/>
        <v>0.8819999999999999</v>
      </c>
      <c r="G66" s="29">
        <f t="shared" si="27"/>
        <v>0</v>
      </c>
      <c r="H66" s="29">
        <f t="shared" si="27"/>
        <v>1.0050000000000001</v>
      </c>
      <c r="I66" s="29">
        <f t="shared" si="27"/>
        <v>0</v>
      </c>
      <c r="J66" s="29">
        <f t="shared" si="27"/>
        <v>4.4951999999999996</v>
      </c>
      <c r="K66" s="29">
        <f t="shared" si="27"/>
        <v>3.4975200000000002</v>
      </c>
      <c r="L66" s="29">
        <f t="shared" si="27"/>
        <v>0</v>
      </c>
      <c r="M66" s="29">
        <f t="shared" si="27"/>
        <v>5.4809999999999999</v>
      </c>
      <c r="N66" s="29">
        <f t="shared" si="27"/>
        <v>0</v>
      </c>
      <c r="O66" s="29">
        <f t="shared" si="27"/>
        <v>0</v>
      </c>
      <c r="P66" s="29">
        <f t="shared" si="27"/>
        <v>0</v>
      </c>
      <c r="Q66" s="29">
        <f t="shared" si="27"/>
        <v>0</v>
      </c>
      <c r="R66" s="29">
        <f t="shared" si="27"/>
        <v>0</v>
      </c>
      <c r="S66" s="29">
        <f t="shared" si="27"/>
        <v>0</v>
      </c>
      <c r="T66" s="29">
        <f t="shared" si="27"/>
        <v>0</v>
      </c>
      <c r="U66" s="29">
        <f t="shared" si="27"/>
        <v>0</v>
      </c>
      <c r="V66" s="29">
        <f t="shared" si="27"/>
        <v>0</v>
      </c>
      <c r="W66" s="29">
        <f>W61*W63</f>
        <v>0</v>
      </c>
      <c r="X66" s="29">
        <f t="shared" si="27"/>
        <v>0</v>
      </c>
      <c r="Y66" s="29">
        <f t="shared" si="27"/>
        <v>0</v>
      </c>
      <c r="Z66" s="29">
        <f t="shared" si="27"/>
        <v>0</v>
      </c>
      <c r="AA66" s="29">
        <f t="shared" si="27"/>
        <v>0</v>
      </c>
      <c r="AB66" s="29">
        <f t="shared" si="27"/>
        <v>0</v>
      </c>
      <c r="AC66" s="29">
        <f t="shared" si="27"/>
        <v>0</v>
      </c>
      <c r="AD66" s="29">
        <f t="shared" si="27"/>
        <v>0</v>
      </c>
      <c r="AE66" s="29">
        <f t="shared" si="27"/>
        <v>0</v>
      </c>
      <c r="AF66" s="29">
        <f t="shared" si="27"/>
        <v>0</v>
      </c>
      <c r="AG66" s="29">
        <f t="shared" si="27"/>
        <v>0</v>
      </c>
      <c r="AH66" s="29">
        <f t="shared" si="27"/>
        <v>0</v>
      </c>
      <c r="AI66" s="29">
        <f t="shared" si="27"/>
        <v>0</v>
      </c>
      <c r="AJ66" s="29">
        <f t="shared" si="27"/>
        <v>0</v>
      </c>
      <c r="AK66" s="29">
        <f t="shared" si="27"/>
        <v>0</v>
      </c>
      <c r="AL66" s="29">
        <f t="shared" si="27"/>
        <v>0</v>
      </c>
      <c r="AM66" s="29">
        <f t="shared" si="27"/>
        <v>0</v>
      </c>
      <c r="AN66" s="29">
        <f t="shared" si="27"/>
        <v>0</v>
      </c>
      <c r="AO66" s="29">
        <f t="shared" si="27"/>
        <v>0</v>
      </c>
      <c r="AP66" s="29">
        <f t="shared" si="27"/>
        <v>0</v>
      </c>
      <c r="AQ66" s="29">
        <f t="shared" si="27"/>
        <v>0</v>
      </c>
      <c r="AR66" s="29">
        <f t="shared" si="27"/>
        <v>0</v>
      </c>
      <c r="AS66" s="29">
        <f t="shared" si="27"/>
        <v>0</v>
      </c>
      <c r="AT66" s="29">
        <f t="shared" si="27"/>
        <v>0</v>
      </c>
      <c r="AU66" s="29">
        <f t="shared" si="27"/>
        <v>0</v>
      </c>
      <c r="AV66" s="29">
        <f t="shared" si="27"/>
        <v>0</v>
      </c>
      <c r="AW66" s="29">
        <f t="shared" si="27"/>
        <v>0</v>
      </c>
      <c r="AX66" s="29">
        <f t="shared" si="27"/>
        <v>0.90538000000000007</v>
      </c>
      <c r="AY66" s="29">
        <f t="shared" si="27"/>
        <v>0</v>
      </c>
      <c r="AZ66" s="29">
        <f t="shared" si="27"/>
        <v>0</v>
      </c>
      <c r="BA66" s="29">
        <f t="shared" si="27"/>
        <v>0</v>
      </c>
      <c r="BB66" s="29">
        <f t="shared" si="27"/>
        <v>0</v>
      </c>
      <c r="BC66" s="29">
        <f t="shared" si="27"/>
        <v>0</v>
      </c>
      <c r="BD66" s="29">
        <f t="shared" si="27"/>
        <v>0</v>
      </c>
      <c r="BE66" s="29">
        <f t="shared" si="27"/>
        <v>0</v>
      </c>
      <c r="BF66" s="29">
        <f t="shared" si="27"/>
        <v>0</v>
      </c>
      <c r="BG66" s="29">
        <f t="shared" si="27"/>
        <v>0</v>
      </c>
      <c r="BH66" s="29">
        <f t="shared" si="27"/>
        <v>0</v>
      </c>
      <c r="BI66" s="29">
        <f t="shared" si="27"/>
        <v>0</v>
      </c>
      <c r="BJ66" s="29">
        <f t="shared" si="27"/>
        <v>0</v>
      </c>
      <c r="BK66" s="29">
        <f t="shared" si="27"/>
        <v>0</v>
      </c>
      <c r="BL66" s="29">
        <f t="shared" si="27"/>
        <v>0</v>
      </c>
      <c r="BM66" s="29">
        <f t="shared" si="27"/>
        <v>0</v>
      </c>
      <c r="BN66" s="29">
        <f t="shared" si="27"/>
        <v>1.0400000000000001E-2</v>
      </c>
      <c r="BO66" s="29">
        <f t="shared" ref="BO66" si="28">BO61*BO63</f>
        <v>0</v>
      </c>
      <c r="BP66" s="30">
        <f>SUM(D66:BN66)</f>
        <v>17.367300000000004</v>
      </c>
      <c r="BQ66" s="31">
        <f>BP66/$C$9</f>
        <v>17.367300000000004</v>
      </c>
    </row>
    <row r="68" spans="1:69">
      <c r="J68" s="1">
        <v>9</v>
      </c>
      <c r="K68" t="s">
        <v>2</v>
      </c>
      <c r="V68" t="s">
        <v>33</v>
      </c>
      <c r="AM68" t="s">
        <v>34</v>
      </c>
    </row>
    <row r="69" spans="1:69" ht="15" customHeight="1">
      <c r="A69" s="115"/>
      <c r="B69" s="2" t="s">
        <v>3</v>
      </c>
      <c r="C69" s="113" t="s">
        <v>4</v>
      </c>
      <c r="D69" s="122" t="s">
        <v>35</v>
      </c>
      <c r="E69" s="113" t="s">
        <v>36</v>
      </c>
      <c r="F69" s="113" t="s">
        <v>37</v>
      </c>
      <c r="G69" s="113" t="s">
        <v>38</v>
      </c>
      <c r="H69" s="122" t="s">
        <v>39</v>
      </c>
      <c r="I69" s="35"/>
      <c r="J69" s="113" t="s">
        <v>40</v>
      </c>
      <c r="K69" s="113" t="s">
        <v>41</v>
      </c>
      <c r="L69" s="113" t="s">
        <v>42</v>
      </c>
      <c r="M69" s="35"/>
      <c r="N69" s="35"/>
      <c r="O69" s="113" t="s">
        <v>43</v>
      </c>
      <c r="P69" s="113" t="s">
        <v>44</v>
      </c>
      <c r="Q69" s="35"/>
      <c r="R69" s="113" t="s">
        <v>45</v>
      </c>
      <c r="S69" s="35"/>
      <c r="T69" s="35"/>
      <c r="U69" s="35"/>
      <c r="V69" s="113" t="s">
        <v>46</v>
      </c>
      <c r="W69" s="35"/>
      <c r="X69" s="113" t="s">
        <v>47</v>
      </c>
      <c r="Y69" s="35"/>
      <c r="Z69" s="35"/>
      <c r="AA69" s="35"/>
      <c r="AB69" s="35"/>
      <c r="AC69" s="35"/>
      <c r="AD69" s="35"/>
      <c r="AE69" s="35"/>
      <c r="AF69" s="35"/>
      <c r="AG69" s="35"/>
      <c r="AH69" s="113" t="s">
        <v>18</v>
      </c>
      <c r="AI69" s="35"/>
      <c r="AJ69" s="113" t="s">
        <v>48</v>
      </c>
      <c r="AK69" s="35"/>
      <c r="AL69" s="35"/>
      <c r="AM69" s="113" t="s">
        <v>49</v>
      </c>
      <c r="AN69" s="35"/>
      <c r="AO69" s="35"/>
      <c r="AP69" s="35"/>
      <c r="AQ69" s="35"/>
      <c r="AR69" s="35"/>
      <c r="AS69" s="35"/>
      <c r="AT69" s="35"/>
      <c r="AU69" s="35"/>
      <c r="AV69" s="113" t="s">
        <v>50</v>
      </c>
      <c r="AW69" s="35"/>
      <c r="AX69" s="113" t="s">
        <v>51</v>
      </c>
      <c r="AY69" s="35"/>
      <c r="AZ69" s="113" t="s">
        <v>52</v>
      </c>
      <c r="BA69" s="35"/>
      <c r="BB69" s="113" t="s">
        <v>53</v>
      </c>
      <c r="BC69" s="113" t="s">
        <v>54</v>
      </c>
      <c r="BD69" s="35"/>
      <c r="BE69" s="35"/>
      <c r="BF69" s="35"/>
      <c r="BG69" s="122" t="s">
        <v>55</v>
      </c>
      <c r="BH69" s="122" t="s">
        <v>56</v>
      </c>
      <c r="BI69" s="122" t="s">
        <v>57</v>
      </c>
      <c r="BJ69" s="35"/>
      <c r="BK69" s="113" t="s">
        <v>58</v>
      </c>
      <c r="BL69" s="35"/>
      <c r="BM69" s="122" t="s">
        <v>59</v>
      </c>
      <c r="BN69" s="122" t="s">
        <v>60</v>
      </c>
      <c r="BO69" s="113" t="s">
        <v>100</v>
      </c>
      <c r="BP69" s="123" t="s">
        <v>5</v>
      </c>
      <c r="BQ69" s="123" t="s">
        <v>6</v>
      </c>
    </row>
    <row r="70" spans="1:69" ht="36.75" customHeight="1">
      <c r="A70" s="116"/>
      <c r="B70" s="3" t="s">
        <v>7</v>
      </c>
      <c r="C70" s="114"/>
      <c r="D70" s="122"/>
      <c r="E70" s="114"/>
      <c r="F70" s="114"/>
      <c r="G70" s="114"/>
      <c r="H70" s="122"/>
      <c r="I70" s="36"/>
      <c r="J70" s="114"/>
      <c r="K70" s="114"/>
      <c r="L70" s="114"/>
      <c r="M70" s="36"/>
      <c r="N70" s="36"/>
      <c r="O70" s="114"/>
      <c r="P70" s="114"/>
      <c r="Q70" s="36"/>
      <c r="R70" s="114"/>
      <c r="S70" s="36"/>
      <c r="T70" s="36"/>
      <c r="U70" s="36"/>
      <c r="V70" s="114"/>
      <c r="W70" s="36"/>
      <c r="X70" s="114"/>
      <c r="Y70" s="36"/>
      <c r="Z70" s="36"/>
      <c r="AA70" s="36"/>
      <c r="AB70" s="36"/>
      <c r="AC70" s="36"/>
      <c r="AD70" s="36"/>
      <c r="AE70" s="36"/>
      <c r="AF70" s="36"/>
      <c r="AG70" s="36"/>
      <c r="AH70" s="114"/>
      <c r="AI70" s="36"/>
      <c r="AJ70" s="114"/>
      <c r="AK70" s="36"/>
      <c r="AL70" s="36"/>
      <c r="AM70" s="114"/>
      <c r="AN70" s="36"/>
      <c r="AO70" s="36"/>
      <c r="AP70" s="36"/>
      <c r="AQ70" s="36"/>
      <c r="AR70" s="36"/>
      <c r="AS70" s="36"/>
      <c r="AT70" s="36"/>
      <c r="AU70" s="36"/>
      <c r="AV70" s="114"/>
      <c r="AW70" s="36"/>
      <c r="AX70" s="114"/>
      <c r="AY70" s="36"/>
      <c r="AZ70" s="114"/>
      <c r="BA70" s="36"/>
      <c r="BB70" s="114"/>
      <c r="BC70" s="114"/>
      <c r="BD70" s="36"/>
      <c r="BE70" s="36"/>
      <c r="BF70" s="36"/>
      <c r="BG70" s="122"/>
      <c r="BH70" s="122"/>
      <c r="BI70" s="122"/>
      <c r="BJ70" s="36"/>
      <c r="BK70" s="114"/>
      <c r="BL70" s="36"/>
      <c r="BM70" s="122"/>
      <c r="BN70" s="122"/>
      <c r="BO70" s="114"/>
      <c r="BP70" s="123"/>
      <c r="BQ70" s="123"/>
    </row>
    <row r="71" spans="1:69" ht="25.8">
      <c r="A71" s="37"/>
      <c r="B71" s="8" t="s">
        <v>13</v>
      </c>
      <c r="C71" s="38"/>
      <c r="D71" s="4">
        <f t="shared" ref="D71:BN74" si="29">D14</f>
        <v>0</v>
      </c>
      <c r="E71" s="4">
        <f t="shared" si="29"/>
        <v>0</v>
      </c>
      <c r="F71" s="4">
        <f t="shared" si="29"/>
        <v>0</v>
      </c>
      <c r="G71" s="4">
        <f t="shared" si="29"/>
        <v>0</v>
      </c>
      <c r="H71" s="4">
        <f t="shared" si="29"/>
        <v>0</v>
      </c>
      <c r="I71" s="4">
        <f t="shared" si="29"/>
        <v>0</v>
      </c>
      <c r="J71" s="4">
        <f t="shared" si="29"/>
        <v>0</v>
      </c>
      <c r="K71" s="4">
        <f t="shared" si="29"/>
        <v>1.5E-3</v>
      </c>
      <c r="L71" s="4">
        <f t="shared" si="29"/>
        <v>6.0000000000000001E-3</v>
      </c>
      <c r="M71" s="4">
        <f t="shared" si="29"/>
        <v>0</v>
      </c>
      <c r="N71" s="4">
        <f t="shared" si="29"/>
        <v>0</v>
      </c>
      <c r="O71" s="4">
        <f t="shared" si="29"/>
        <v>0</v>
      </c>
      <c r="P71" s="4">
        <f t="shared" si="29"/>
        <v>0</v>
      </c>
      <c r="Q71" s="4">
        <f t="shared" si="29"/>
        <v>0</v>
      </c>
      <c r="R71" s="4">
        <f t="shared" si="29"/>
        <v>0</v>
      </c>
      <c r="S71" s="4">
        <f t="shared" si="29"/>
        <v>0</v>
      </c>
      <c r="T71" s="4">
        <f t="shared" si="29"/>
        <v>0</v>
      </c>
      <c r="U71" s="4">
        <f t="shared" si="29"/>
        <v>0</v>
      </c>
      <c r="V71" s="4">
        <f t="shared" si="29"/>
        <v>1.0500000000000001E-2</v>
      </c>
      <c r="W71" s="4">
        <f t="shared" si="29"/>
        <v>0</v>
      </c>
      <c r="X71" s="4">
        <f t="shared" si="29"/>
        <v>0</v>
      </c>
      <c r="Y71" s="4">
        <f t="shared" si="29"/>
        <v>0</v>
      </c>
      <c r="Z71" s="4">
        <f t="shared" si="29"/>
        <v>0</v>
      </c>
      <c r="AA71" s="4">
        <f t="shared" si="29"/>
        <v>0</v>
      </c>
      <c r="AB71" s="4">
        <f t="shared" si="29"/>
        <v>0</v>
      </c>
      <c r="AC71" s="4">
        <f t="shared" si="29"/>
        <v>0</v>
      </c>
      <c r="AD71" s="4">
        <f t="shared" si="29"/>
        <v>0</v>
      </c>
      <c r="AE71" s="4">
        <f t="shared" si="29"/>
        <v>0</v>
      </c>
      <c r="AF71" s="4">
        <f t="shared" si="29"/>
        <v>0</v>
      </c>
      <c r="AG71" s="4">
        <f t="shared" si="29"/>
        <v>0</v>
      </c>
      <c r="AH71" s="4">
        <f t="shared" si="29"/>
        <v>0</v>
      </c>
      <c r="AI71" s="4">
        <f t="shared" si="29"/>
        <v>0</v>
      </c>
      <c r="AJ71" s="4">
        <f t="shared" si="29"/>
        <v>0</v>
      </c>
      <c r="AK71" s="4">
        <f t="shared" si="29"/>
        <v>0</v>
      </c>
      <c r="AL71" s="4">
        <f t="shared" si="29"/>
        <v>0</v>
      </c>
      <c r="AM71" s="4">
        <f t="shared" si="29"/>
        <v>0</v>
      </c>
      <c r="AN71" s="4">
        <f t="shared" si="29"/>
        <v>0</v>
      </c>
      <c r="AO71" s="4">
        <f t="shared" si="29"/>
        <v>0</v>
      </c>
      <c r="AP71" s="4">
        <f t="shared" si="29"/>
        <v>0</v>
      </c>
      <c r="AQ71" s="4">
        <f t="shared" si="29"/>
        <v>0</v>
      </c>
      <c r="AR71" s="4">
        <f t="shared" si="29"/>
        <v>0</v>
      </c>
      <c r="AS71" s="4">
        <f t="shared" si="29"/>
        <v>0</v>
      </c>
      <c r="AT71" s="4">
        <f t="shared" si="29"/>
        <v>0</v>
      </c>
      <c r="AU71" s="4">
        <f t="shared" si="29"/>
        <v>0</v>
      </c>
      <c r="AV71" s="4">
        <f t="shared" si="29"/>
        <v>3.0000000000000001E-3</v>
      </c>
      <c r="AW71" s="4">
        <f t="shared" si="29"/>
        <v>0</v>
      </c>
      <c r="AX71" s="4">
        <f t="shared" si="29"/>
        <v>0</v>
      </c>
      <c r="AY71" s="4">
        <f t="shared" si="29"/>
        <v>0</v>
      </c>
      <c r="AZ71" s="4">
        <f t="shared" si="29"/>
        <v>0</v>
      </c>
      <c r="BA71" s="4">
        <f t="shared" si="29"/>
        <v>0</v>
      </c>
      <c r="BB71" s="4">
        <f t="shared" si="29"/>
        <v>0</v>
      </c>
      <c r="BC71" s="4">
        <f t="shared" si="29"/>
        <v>9.75E-3</v>
      </c>
      <c r="BD71" s="4">
        <f t="shared" si="29"/>
        <v>0</v>
      </c>
      <c r="BE71" s="4">
        <f t="shared" si="29"/>
        <v>0</v>
      </c>
      <c r="BF71" s="4">
        <f t="shared" si="29"/>
        <v>0</v>
      </c>
      <c r="BG71" s="4">
        <f t="shared" si="29"/>
        <v>7.4999999999999997E-2</v>
      </c>
      <c r="BH71" s="4">
        <f t="shared" si="29"/>
        <v>0.01</v>
      </c>
      <c r="BI71" s="4">
        <f t="shared" si="29"/>
        <v>5.0000000000000001E-3</v>
      </c>
      <c r="BJ71" s="4">
        <f t="shared" si="29"/>
        <v>0</v>
      </c>
      <c r="BK71" s="4">
        <f t="shared" si="29"/>
        <v>0</v>
      </c>
      <c r="BL71" s="4">
        <f t="shared" si="29"/>
        <v>0</v>
      </c>
      <c r="BM71" s="4">
        <f t="shared" si="29"/>
        <v>0</v>
      </c>
      <c r="BN71" s="4">
        <f t="shared" si="29"/>
        <v>1E-3</v>
      </c>
      <c r="BO71" s="4">
        <f t="shared" ref="BO71" si="30">BO14</f>
        <v>0</v>
      </c>
    </row>
    <row r="72" spans="1:69" ht="25.8">
      <c r="A72" s="37"/>
      <c r="B72" s="4" t="s">
        <v>14</v>
      </c>
      <c r="C72" s="38"/>
      <c r="D72" s="4">
        <f t="shared" si="29"/>
        <v>0.01</v>
      </c>
      <c r="E72" s="4">
        <f t="shared" si="29"/>
        <v>0</v>
      </c>
      <c r="F72" s="4">
        <f t="shared" si="29"/>
        <v>0</v>
      </c>
      <c r="G72" s="4">
        <f t="shared" si="29"/>
        <v>0</v>
      </c>
      <c r="H72" s="4">
        <f t="shared" si="29"/>
        <v>0</v>
      </c>
      <c r="I72" s="4">
        <f t="shared" si="29"/>
        <v>0</v>
      </c>
      <c r="J72" s="4">
        <f t="shared" si="29"/>
        <v>0</v>
      </c>
      <c r="K72" s="4">
        <f t="shared" si="29"/>
        <v>0</v>
      </c>
      <c r="L72" s="4">
        <f t="shared" si="29"/>
        <v>0</v>
      </c>
      <c r="M72" s="4">
        <f t="shared" si="29"/>
        <v>0</v>
      </c>
      <c r="N72" s="4">
        <f t="shared" si="29"/>
        <v>0</v>
      </c>
      <c r="O72" s="4">
        <f t="shared" si="29"/>
        <v>0</v>
      </c>
      <c r="P72" s="4">
        <f t="shared" si="29"/>
        <v>0</v>
      </c>
      <c r="Q72" s="4">
        <f t="shared" si="29"/>
        <v>0</v>
      </c>
      <c r="R72" s="4">
        <f t="shared" si="29"/>
        <v>0</v>
      </c>
      <c r="S72" s="4">
        <f t="shared" si="29"/>
        <v>0</v>
      </c>
      <c r="T72" s="4">
        <f t="shared" si="29"/>
        <v>0</v>
      </c>
      <c r="U72" s="4">
        <f t="shared" si="29"/>
        <v>0</v>
      </c>
      <c r="V72" s="4">
        <f t="shared" si="29"/>
        <v>0</v>
      </c>
      <c r="W72" s="4">
        <f t="shared" si="29"/>
        <v>0</v>
      </c>
      <c r="X72" s="4">
        <f t="shared" si="29"/>
        <v>0.2</v>
      </c>
      <c r="Y72" s="4">
        <f t="shared" si="29"/>
        <v>0</v>
      </c>
      <c r="Z72" s="4">
        <f t="shared" si="29"/>
        <v>0</v>
      </c>
      <c r="AA72" s="4">
        <f t="shared" si="29"/>
        <v>0</v>
      </c>
      <c r="AB72" s="4">
        <f t="shared" si="29"/>
        <v>0</v>
      </c>
      <c r="AC72" s="4">
        <f t="shared" si="29"/>
        <v>0</v>
      </c>
      <c r="AD72" s="4">
        <f t="shared" si="29"/>
        <v>0</v>
      </c>
      <c r="AE72" s="4">
        <f t="shared" si="29"/>
        <v>0</v>
      </c>
      <c r="AF72" s="4">
        <f t="shared" si="29"/>
        <v>0</v>
      </c>
      <c r="AG72" s="4">
        <f t="shared" si="29"/>
        <v>0</v>
      </c>
      <c r="AH72" s="4">
        <f t="shared" si="29"/>
        <v>0</v>
      </c>
      <c r="AI72" s="4">
        <f t="shared" si="29"/>
        <v>0</v>
      </c>
      <c r="AJ72" s="4">
        <f t="shared" si="29"/>
        <v>0</v>
      </c>
      <c r="AK72" s="4">
        <f t="shared" si="29"/>
        <v>0</v>
      </c>
      <c r="AL72" s="4">
        <f t="shared" si="29"/>
        <v>0</v>
      </c>
      <c r="AM72" s="4">
        <f t="shared" si="29"/>
        <v>0</v>
      </c>
      <c r="AN72" s="4">
        <f t="shared" si="29"/>
        <v>0</v>
      </c>
      <c r="AO72" s="4">
        <f t="shared" si="29"/>
        <v>0</v>
      </c>
      <c r="AP72" s="4">
        <f t="shared" si="29"/>
        <v>0</v>
      </c>
      <c r="AQ72" s="4">
        <f t="shared" si="29"/>
        <v>0</v>
      </c>
      <c r="AR72" s="4">
        <f t="shared" si="29"/>
        <v>0</v>
      </c>
      <c r="AS72" s="4">
        <f t="shared" si="29"/>
        <v>0</v>
      </c>
      <c r="AT72" s="4">
        <f t="shared" si="29"/>
        <v>0</v>
      </c>
      <c r="AU72" s="4">
        <f t="shared" si="29"/>
        <v>0</v>
      </c>
      <c r="AV72" s="4">
        <f t="shared" si="29"/>
        <v>0</v>
      </c>
      <c r="AW72" s="4">
        <f t="shared" si="29"/>
        <v>0</v>
      </c>
      <c r="AX72" s="4">
        <f t="shared" si="29"/>
        <v>0</v>
      </c>
      <c r="AY72" s="4">
        <f t="shared" si="29"/>
        <v>0</v>
      </c>
      <c r="AZ72" s="4">
        <f t="shared" si="29"/>
        <v>4.0000000000000001E-3</v>
      </c>
      <c r="BA72" s="4">
        <f t="shared" si="29"/>
        <v>0</v>
      </c>
      <c r="BB72" s="4">
        <f t="shared" si="29"/>
        <v>2.5000000000000001E-2</v>
      </c>
      <c r="BC72" s="4">
        <f t="shared" si="29"/>
        <v>2.5000000000000001E-2</v>
      </c>
      <c r="BD72" s="4">
        <f t="shared" si="29"/>
        <v>0</v>
      </c>
      <c r="BE72" s="4">
        <f t="shared" si="29"/>
        <v>0</v>
      </c>
      <c r="BF72" s="4">
        <f t="shared" si="29"/>
        <v>0</v>
      </c>
      <c r="BG72" s="4">
        <f t="shared" si="29"/>
        <v>0</v>
      </c>
      <c r="BH72" s="4">
        <f t="shared" si="29"/>
        <v>0</v>
      </c>
      <c r="BI72" s="4">
        <f t="shared" si="29"/>
        <v>5.0000000000000001E-3</v>
      </c>
      <c r="BJ72" s="4">
        <f t="shared" si="29"/>
        <v>0</v>
      </c>
      <c r="BK72" s="4">
        <f t="shared" si="29"/>
        <v>0</v>
      </c>
      <c r="BL72" s="4">
        <f t="shared" si="29"/>
        <v>0</v>
      </c>
      <c r="BM72" s="4">
        <f t="shared" si="29"/>
        <v>2E-3</v>
      </c>
      <c r="BN72" s="4">
        <f t="shared" si="29"/>
        <v>1E-3</v>
      </c>
      <c r="BO72" s="4">
        <f t="shared" ref="BO72" si="31">BO15</f>
        <v>0</v>
      </c>
    </row>
    <row r="73" spans="1:69" ht="25.8">
      <c r="A73" s="37"/>
      <c r="B73" s="4" t="s">
        <v>15</v>
      </c>
      <c r="C73" s="38"/>
      <c r="D73" s="4">
        <f t="shared" si="29"/>
        <v>0</v>
      </c>
      <c r="E73" s="4">
        <f t="shared" si="29"/>
        <v>0</v>
      </c>
      <c r="F73" s="4">
        <f t="shared" si="29"/>
        <v>0</v>
      </c>
      <c r="G73" s="4">
        <f t="shared" si="29"/>
        <v>0</v>
      </c>
      <c r="H73" s="4">
        <f t="shared" si="29"/>
        <v>0</v>
      </c>
      <c r="I73" s="4">
        <f t="shared" si="29"/>
        <v>0</v>
      </c>
      <c r="J73" s="4">
        <f t="shared" si="29"/>
        <v>1.575E-2</v>
      </c>
      <c r="K73" s="4">
        <f t="shared" si="29"/>
        <v>3.0000000000000001E-3</v>
      </c>
      <c r="L73" s="4">
        <f t="shared" si="29"/>
        <v>0</v>
      </c>
      <c r="M73" s="4">
        <f t="shared" si="29"/>
        <v>0</v>
      </c>
      <c r="N73" s="4">
        <f t="shared" si="29"/>
        <v>0</v>
      </c>
      <c r="O73" s="4">
        <f t="shared" si="29"/>
        <v>0</v>
      </c>
      <c r="P73" s="4">
        <f t="shared" si="29"/>
        <v>0</v>
      </c>
      <c r="Q73" s="4">
        <f t="shared" si="29"/>
        <v>0</v>
      </c>
      <c r="R73" s="4">
        <f t="shared" si="29"/>
        <v>0</v>
      </c>
      <c r="S73" s="4">
        <f t="shared" si="29"/>
        <v>0</v>
      </c>
      <c r="T73" s="4">
        <f t="shared" si="29"/>
        <v>0</v>
      </c>
      <c r="U73" s="4">
        <f t="shared" si="29"/>
        <v>0</v>
      </c>
      <c r="V73" s="4">
        <f t="shared" si="29"/>
        <v>0</v>
      </c>
      <c r="W73" s="4">
        <f t="shared" si="29"/>
        <v>0</v>
      </c>
      <c r="X73" s="4">
        <f t="shared" si="29"/>
        <v>0</v>
      </c>
      <c r="Y73" s="4">
        <f t="shared" si="29"/>
        <v>0</v>
      </c>
      <c r="Z73" s="4">
        <f t="shared" si="29"/>
        <v>0</v>
      </c>
      <c r="AA73" s="4">
        <f t="shared" si="29"/>
        <v>0</v>
      </c>
      <c r="AB73" s="4">
        <f t="shared" si="29"/>
        <v>0</v>
      </c>
      <c r="AC73" s="4">
        <f t="shared" si="29"/>
        <v>0</v>
      </c>
      <c r="AD73" s="4">
        <f t="shared" si="29"/>
        <v>0</v>
      </c>
      <c r="AE73" s="4">
        <f t="shared" si="29"/>
        <v>0</v>
      </c>
      <c r="AF73" s="4">
        <f t="shared" si="29"/>
        <v>0</v>
      </c>
      <c r="AG73" s="4">
        <f t="shared" si="29"/>
        <v>0</v>
      </c>
      <c r="AH73" s="4">
        <f t="shared" si="29"/>
        <v>0</v>
      </c>
      <c r="AI73" s="4">
        <f t="shared" si="29"/>
        <v>0</v>
      </c>
      <c r="AJ73" s="4">
        <f t="shared" si="29"/>
        <v>0</v>
      </c>
      <c r="AK73" s="4">
        <f t="shared" si="29"/>
        <v>0</v>
      </c>
      <c r="AL73" s="4">
        <f t="shared" si="29"/>
        <v>0</v>
      </c>
      <c r="AM73" s="4">
        <f t="shared" si="29"/>
        <v>0</v>
      </c>
      <c r="AN73" s="4">
        <f t="shared" si="29"/>
        <v>0</v>
      </c>
      <c r="AO73" s="4">
        <f t="shared" si="29"/>
        <v>0</v>
      </c>
      <c r="AP73" s="4">
        <f t="shared" si="29"/>
        <v>0</v>
      </c>
      <c r="AQ73" s="4">
        <f t="shared" si="29"/>
        <v>0</v>
      </c>
      <c r="AR73" s="4">
        <f t="shared" si="29"/>
        <v>0</v>
      </c>
      <c r="AS73" s="4">
        <f t="shared" si="29"/>
        <v>0</v>
      </c>
      <c r="AT73" s="4">
        <f t="shared" si="29"/>
        <v>0</v>
      </c>
      <c r="AU73" s="4">
        <f t="shared" si="29"/>
        <v>0</v>
      </c>
      <c r="AV73" s="4">
        <f t="shared" si="29"/>
        <v>0</v>
      </c>
      <c r="AW73" s="4">
        <f t="shared" si="29"/>
        <v>0</v>
      </c>
      <c r="AX73" s="4">
        <f t="shared" si="29"/>
        <v>0</v>
      </c>
      <c r="AY73" s="4">
        <f t="shared" si="29"/>
        <v>0</v>
      </c>
      <c r="AZ73" s="4">
        <f t="shared" si="29"/>
        <v>0</v>
      </c>
      <c r="BA73" s="4">
        <f t="shared" si="29"/>
        <v>0</v>
      </c>
      <c r="BB73" s="4">
        <f t="shared" si="29"/>
        <v>0</v>
      </c>
      <c r="BC73" s="4">
        <f t="shared" si="29"/>
        <v>0</v>
      </c>
      <c r="BD73" s="4">
        <f t="shared" si="29"/>
        <v>0</v>
      </c>
      <c r="BE73" s="4">
        <f t="shared" si="29"/>
        <v>0</v>
      </c>
      <c r="BF73" s="4">
        <f t="shared" si="29"/>
        <v>0</v>
      </c>
      <c r="BG73" s="4">
        <f t="shared" si="29"/>
        <v>0.14000000000000001</v>
      </c>
      <c r="BH73" s="4">
        <f t="shared" si="29"/>
        <v>0</v>
      </c>
      <c r="BI73" s="4">
        <f t="shared" si="29"/>
        <v>0</v>
      </c>
      <c r="BJ73" s="4">
        <f t="shared" si="29"/>
        <v>0</v>
      </c>
      <c r="BK73" s="4">
        <f t="shared" si="29"/>
        <v>0</v>
      </c>
      <c r="BL73" s="4">
        <f t="shared" si="29"/>
        <v>0</v>
      </c>
      <c r="BM73" s="4">
        <f t="shared" si="29"/>
        <v>0</v>
      </c>
      <c r="BN73" s="4">
        <f t="shared" si="29"/>
        <v>1E-3</v>
      </c>
      <c r="BO73" s="4">
        <f t="shared" ref="BO73" si="32">BO16</f>
        <v>0</v>
      </c>
    </row>
    <row r="74" spans="1:69" ht="25.8">
      <c r="A74" s="37"/>
      <c r="B74" s="9" t="s">
        <v>16</v>
      </c>
      <c r="C74" s="38"/>
      <c r="D74" s="4">
        <f t="shared" si="29"/>
        <v>0.02</v>
      </c>
      <c r="E74" s="4">
        <f t="shared" si="29"/>
        <v>0</v>
      </c>
      <c r="F74" s="4">
        <f t="shared" si="29"/>
        <v>0</v>
      </c>
      <c r="G74" s="4">
        <f t="shared" ref="G74:BN74" si="33">G17</f>
        <v>0</v>
      </c>
      <c r="H74" s="4">
        <f t="shared" si="33"/>
        <v>0</v>
      </c>
      <c r="I74" s="4">
        <f t="shared" si="33"/>
        <v>0</v>
      </c>
      <c r="J74" s="4">
        <f t="shared" si="33"/>
        <v>0</v>
      </c>
      <c r="K74" s="4">
        <f t="shared" si="33"/>
        <v>0</v>
      </c>
      <c r="L74" s="4">
        <f t="shared" si="33"/>
        <v>0</v>
      </c>
      <c r="M74" s="4">
        <f t="shared" si="33"/>
        <v>0</v>
      </c>
      <c r="N74" s="4">
        <f t="shared" si="33"/>
        <v>0</v>
      </c>
      <c r="O74" s="4">
        <f t="shared" si="33"/>
        <v>0</v>
      </c>
      <c r="P74" s="4">
        <f t="shared" si="33"/>
        <v>0</v>
      </c>
      <c r="Q74" s="4">
        <f t="shared" si="33"/>
        <v>0</v>
      </c>
      <c r="R74" s="4">
        <f t="shared" si="33"/>
        <v>0</v>
      </c>
      <c r="S74" s="4">
        <f t="shared" si="33"/>
        <v>0</v>
      </c>
      <c r="T74" s="4">
        <f t="shared" si="33"/>
        <v>0</v>
      </c>
      <c r="U74" s="4">
        <f t="shared" si="33"/>
        <v>0</v>
      </c>
      <c r="V74" s="4">
        <f t="shared" si="33"/>
        <v>0</v>
      </c>
      <c r="W74" s="4">
        <f t="shared" si="33"/>
        <v>0</v>
      </c>
      <c r="X74" s="4">
        <f t="shared" si="33"/>
        <v>0</v>
      </c>
      <c r="Y74" s="4">
        <f t="shared" si="33"/>
        <v>0</v>
      </c>
      <c r="Z74" s="4">
        <f t="shared" si="33"/>
        <v>0</v>
      </c>
      <c r="AA74" s="4">
        <f t="shared" si="33"/>
        <v>0</v>
      </c>
      <c r="AB74" s="4">
        <f t="shared" si="33"/>
        <v>0</v>
      </c>
      <c r="AC74" s="4">
        <f t="shared" si="33"/>
        <v>0</v>
      </c>
      <c r="AD74" s="4">
        <f t="shared" si="33"/>
        <v>0</v>
      </c>
      <c r="AE74" s="4">
        <f t="shared" si="33"/>
        <v>0</v>
      </c>
      <c r="AF74" s="4">
        <f t="shared" si="33"/>
        <v>0</v>
      </c>
      <c r="AG74" s="4">
        <f t="shared" si="33"/>
        <v>0</v>
      </c>
      <c r="AH74" s="4">
        <f t="shared" si="33"/>
        <v>0</v>
      </c>
      <c r="AI74" s="4">
        <f t="shared" si="33"/>
        <v>0</v>
      </c>
      <c r="AJ74" s="4">
        <f t="shared" si="33"/>
        <v>0</v>
      </c>
      <c r="AK74" s="4">
        <f t="shared" si="33"/>
        <v>0</v>
      </c>
      <c r="AL74" s="4">
        <f t="shared" si="33"/>
        <v>0</v>
      </c>
      <c r="AM74" s="4">
        <f t="shared" si="33"/>
        <v>0</v>
      </c>
      <c r="AN74" s="4">
        <f t="shared" si="33"/>
        <v>0</v>
      </c>
      <c r="AO74" s="4">
        <f t="shared" si="33"/>
        <v>0</v>
      </c>
      <c r="AP74" s="4">
        <f t="shared" si="33"/>
        <v>0</v>
      </c>
      <c r="AQ74" s="4">
        <f t="shared" si="33"/>
        <v>0</v>
      </c>
      <c r="AR74" s="4">
        <f t="shared" si="33"/>
        <v>0</v>
      </c>
      <c r="AS74" s="4">
        <f t="shared" si="33"/>
        <v>0</v>
      </c>
      <c r="AT74" s="4">
        <f t="shared" si="33"/>
        <v>0</v>
      </c>
      <c r="AU74" s="4">
        <f t="shared" si="33"/>
        <v>0</v>
      </c>
      <c r="AV74" s="4">
        <f t="shared" si="33"/>
        <v>0</v>
      </c>
      <c r="AW74" s="4">
        <f t="shared" si="33"/>
        <v>0</v>
      </c>
      <c r="AX74" s="4">
        <f t="shared" si="33"/>
        <v>0</v>
      </c>
      <c r="AY74" s="4">
        <f t="shared" si="33"/>
        <v>0</v>
      </c>
      <c r="AZ74" s="4">
        <f t="shared" si="33"/>
        <v>0</v>
      </c>
      <c r="BA74" s="4">
        <f t="shared" si="33"/>
        <v>0</v>
      </c>
      <c r="BB74" s="4">
        <f t="shared" si="33"/>
        <v>0</v>
      </c>
      <c r="BC74" s="4">
        <f t="shared" si="33"/>
        <v>0</v>
      </c>
      <c r="BD74" s="4">
        <f t="shared" si="33"/>
        <v>0</v>
      </c>
      <c r="BE74" s="4">
        <f t="shared" si="33"/>
        <v>0</v>
      </c>
      <c r="BF74" s="4">
        <f t="shared" si="33"/>
        <v>0</v>
      </c>
      <c r="BG74" s="4">
        <f t="shared" si="33"/>
        <v>0</v>
      </c>
      <c r="BH74" s="4">
        <f t="shared" si="33"/>
        <v>0</v>
      </c>
      <c r="BI74" s="4">
        <f t="shared" si="33"/>
        <v>0</v>
      </c>
      <c r="BJ74" s="4">
        <f t="shared" si="33"/>
        <v>0</v>
      </c>
      <c r="BK74" s="4">
        <f t="shared" si="33"/>
        <v>0</v>
      </c>
      <c r="BL74" s="4">
        <f t="shared" si="33"/>
        <v>0</v>
      </c>
      <c r="BM74" s="4">
        <f t="shared" si="33"/>
        <v>0</v>
      </c>
      <c r="BN74" s="4">
        <f t="shared" si="33"/>
        <v>0</v>
      </c>
      <c r="BO74" s="4">
        <f t="shared" ref="BO74" si="34">BO17</f>
        <v>0</v>
      </c>
    </row>
    <row r="75" spans="1:69" ht="25.8">
      <c r="A75" s="37"/>
      <c r="B75" s="10" t="s">
        <v>17</v>
      </c>
      <c r="C75" s="38"/>
      <c r="D75" s="4">
        <f t="shared" ref="D75:BN76" si="35">D18</f>
        <v>0</v>
      </c>
      <c r="E75" s="4">
        <f t="shared" si="35"/>
        <v>0.04</v>
      </c>
      <c r="F75" s="4">
        <f t="shared" si="35"/>
        <v>0</v>
      </c>
      <c r="G75" s="4">
        <f t="shared" si="35"/>
        <v>0</v>
      </c>
      <c r="H75" s="4">
        <f t="shared" si="35"/>
        <v>0</v>
      </c>
      <c r="I75" s="4">
        <f t="shared" si="35"/>
        <v>0</v>
      </c>
      <c r="J75" s="4">
        <f t="shared" si="35"/>
        <v>0</v>
      </c>
      <c r="K75" s="4">
        <f t="shared" si="35"/>
        <v>0</v>
      </c>
      <c r="L75" s="4">
        <f t="shared" si="35"/>
        <v>0</v>
      </c>
      <c r="M75" s="4">
        <f t="shared" si="35"/>
        <v>0</v>
      </c>
      <c r="N75" s="4">
        <f t="shared" si="35"/>
        <v>0</v>
      </c>
      <c r="O75" s="4">
        <f t="shared" si="35"/>
        <v>0</v>
      </c>
      <c r="P75" s="4">
        <f t="shared" si="35"/>
        <v>0</v>
      </c>
      <c r="Q75" s="4">
        <f t="shared" si="35"/>
        <v>0</v>
      </c>
      <c r="R75" s="4">
        <f t="shared" si="35"/>
        <v>0</v>
      </c>
      <c r="S75" s="4">
        <f t="shared" si="35"/>
        <v>0</v>
      </c>
      <c r="T75" s="4">
        <f t="shared" si="35"/>
        <v>0</v>
      </c>
      <c r="U75" s="4">
        <f t="shared" si="35"/>
        <v>0</v>
      </c>
      <c r="V75" s="4">
        <f t="shared" si="35"/>
        <v>0</v>
      </c>
      <c r="W75" s="4">
        <f>W18</f>
        <v>0</v>
      </c>
      <c r="X75" s="4">
        <f t="shared" si="35"/>
        <v>0</v>
      </c>
      <c r="Y75" s="4">
        <f t="shared" si="35"/>
        <v>0</v>
      </c>
      <c r="Z75" s="4">
        <f t="shared" si="35"/>
        <v>0</v>
      </c>
      <c r="AA75" s="4">
        <f t="shared" si="35"/>
        <v>0</v>
      </c>
      <c r="AB75" s="4">
        <f t="shared" si="35"/>
        <v>0</v>
      </c>
      <c r="AC75" s="4">
        <f t="shared" si="35"/>
        <v>0</v>
      </c>
      <c r="AD75" s="4">
        <f t="shared" si="35"/>
        <v>0</v>
      </c>
      <c r="AE75" s="4">
        <f t="shared" si="35"/>
        <v>0</v>
      </c>
      <c r="AF75" s="4">
        <f t="shared" si="35"/>
        <v>0</v>
      </c>
      <c r="AG75" s="4">
        <f t="shared" si="35"/>
        <v>0</v>
      </c>
      <c r="AH75" s="4">
        <f t="shared" si="35"/>
        <v>0</v>
      </c>
      <c r="AI75" s="4">
        <f t="shared" si="35"/>
        <v>0</v>
      </c>
      <c r="AJ75" s="4">
        <f t="shared" si="35"/>
        <v>0</v>
      </c>
      <c r="AK75" s="4">
        <f t="shared" si="35"/>
        <v>0</v>
      </c>
      <c r="AL75" s="4">
        <f t="shared" si="35"/>
        <v>0</v>
      </c>
      <c r="AM75" s="4">
        <f t="shared" si="35"/>
        <v>0</v>
      </c>
      <c r="AN75" s="4">
        <f t="shared" si="35"/>
        <v>0</v>
      </c>
      <c r="AO75" s="4">
        <f t="shared" si="35"/>
        <v>0</v>
      </c>
      <c r="AP75" s="4">
        <f t="shared" si="35"/>
        <v>0</v>
      </c>
      <c r="AQ75" s="4">
        <f t="shared" si="35"/>
        <v>0</v>
      </c>
      <c r="AR75" s="4">
        <f t="shared" si="35"/>
        <v>0</v>
      </c>
      <c r="AS75" s="4">
        <f t="shared" si="35"/>
        <v>0</v>
      </c>
      <c r="AT75" s="4">
        <f t="shared" si="35"/>
        <v>0</v>
      </c>
      <c r="AU75" s="4">
        <f t="shared" si="35"/>
        <v>0</v>
      </c>
      <c r="AV75" s="4">
        <f t="shared" si="35"/>
        <v>0</v>
      </c>
      <c r="AW75" s="4">
        <f t="shared" si="35"/>
        <v>0</v>
      </c>
      <c r="AX75" s="4">
        <f t="shared" si="35"/>
        <v>0</v>
      </c>
      <c r="AY75" s="4">
        <f t="shared" si="35"/>
        <v>0</v>
      </c>
      <c r="AZ75" s="4">
        <f t="shared" si="35"/>
        <v>0</v>
      </c>
      <c r="BA75" s="4">
        <f t="shared" si="35"/>
        <v>0</v>
      </c>
      <c r="BB75" s="4">
        <f t="shared" si="35"/>
        <v>0</v>
      </c>
      <c r="BC75" s="4">
        <f t="shared" si="35"/>
        <v>0</v>
      </c>
      <c r="BD75" s="4">
        <f t="shared" si="35"/>
        <v>0</v>
      </c>
      <c r="BE75" s="4">
        <f t="shared" si="35"/>
        <v>0</v>
      </c>
      <c r="BF75" s="4">
        <f t="shared" si="35"/>
        <v>0</v>
      </c>
      <c r="BG75" s="4">
        <f t="shared" si="35"/>
        <v>0</v>
      </c>
      <c r="BH75" s="4">
        <f t="shared" si="35"/>
        <v>0</v>
      </c>
      <c r="BI75" s="4">
        <f t="shared" si="35"/>
        <v>0</v>
      </c>
      <c r="BJ75" s="4">
        <f t="shared" si="35"/>
        <v>0</v>
      </c>
      <c r="BK75" s="4">
        <f t="shared" si="35"/>
        <v>0</v>
      </c>
      <c r="BL75" s="4">
        <f t="shared" si="35"/>
        <v>0</v>
      </c>
      <c r="BM75" s="4">
        <f t="shared" si="35"/>
        <v>0</v>
      </c>
      <c r="BN75" s="4">
        <f t="shared" si="35"/>
        <v>0</v>
      </c>
      <c r="BO75" s="4">
        <f t="shared" ref="BO75" si="36">BO18</f>
        <v>0</v>
      </c>
    </row>
    <row r="76" spans="1:69" ht="25.8">
      <c r="A76" s="37"/>
      <c r="B76" s="10" t="s">
        <v>18</v>
      </c>
      <c r="C76" s="39"/>
      <c r="D76" s="4">
        <f t="shared" si="35"/>
        <v>0</v>
      </c>
      <c r="E76" s="4">
        <f t="shared" si="35"/>
        <v>0</v>
      </c>
      <c r="F76" s="4">
        <f t="shared" si="35"/>
        <v>0</v>
      </c>
      <c r="G76" s="4">
        <f t="shared" si="35"/>
        <v>0</v>
      </c>
      <c r="H76" s="4">
        <f t="shared" si="35"/>
        <v>0</v>
      </c>
      <c r="I76" s="4">
        <f t="shared" si="35"/>
        <v>0</v>
      </c>
      <c r="J76" s="4">
        <f t="shared" si="35"/>
        <v>0</v>
      </c>
      <c r="K76" s="4">
        <f t="shared" si="35"/>
        <v>0</v>
      </c>
      <c r="L76" s="4">
        <f t="shared" si="35"/>
        <v>0</v>
      </c>
      <c r="M76" s="4">
        <f t="shared" si="35"/>
        <v>0</v>
      </c>
      <c r="N76" s="4">
        <f t="shared" si="35"/>
        <v>0</v>
      </c>
      <c r="O76" s="4">
        <f t="shared" si="35"/>
        <v>0</v>
      </c>
      <c r="P76" s="4">
        <f t="shared" si="35"/>
        <v>0</v>
      </c>
      <c r="Q76" s="4">
        <f t="shared" si="35"/>
        <v>0</v>
      </c>
      <c r="R76" s="4">
        <f t="shared" si="35"/>
        <v>0</v>
      </c>
      <c r="S76" s="4">
        <f t="shared" si="35"/>
        <v>0</v>
      </c>
      <c r="T76" s="4">
        <f t="shared" si="35"/>
        <v>0</v>
      </c>
      <c r="U76" s="4">
        <f t="shared" si="35"/>
        <v>0</v>
      </c>
      <c r="V76" s="4">
        <f t="shared" si="35"/>
        <v>0</v>
      </c>
      <c r="W76" s="4">
        <f>W19</f>
        <v>0</v>
      </c>
      <c r="X76" s="4">
        <f t="shared" si="35"/>
        <v>0</v>
      </c>
      <c r="Y76" s="4">
        <f t="shared" si="35"/>
        <v>0</v>
      </c>
      <c r="Z76" s="4">
        <f t="shared" si="35"/>
        <v>0</v>
      </c>
      <c r="AA76" s="4">
        <f t="shared" si="35"/>
        <v>0</v>
      </c>
      <c r="AB76" s="4">
        <f t="shared" si="35"/>
        <v>0</v>
      </c>
      <c r="AC76" s="4">
        <f t="shared" si="35"/>
        <v>0</v>
      </c>
      <c r="AD76" s="4">
        <f t="shared" si="35"/>
        <v>0</v>
      </c>
      <c r="AE76" s="4">
        <f t="shared" si="35"/>
        <v>0</v>
      </c>
      <c r="AF76" s="4">
        <f t="shared" si="35"/>
        <v>0</v>
      </c>
      <c r="AG76" s="4">
        <f t="shared" si="35"/>
        <v>0</v>
      </c>
      <c r="AH76" s="4">
        <f t="shared" si="35"/>
        <v>0.18</v>
      </c>
      <c r="AI76" s="4">
        <f t="shared" si="35"/>
        <v>0</v>
      </c>
      <c r="AJ76" s="4">
        <f t="shared" si="35"/>
        <v>0</v>
      </c>
      <c r="AK76" s="4">
        <f t="shared" si="35"/>
        <v>0</v>
      </c>
      <c r="AL76" s="4">
        <f t="shared" si="35"/>
        <v>0</v>
      </c>
      <c r="AM76" s="4">
        <f t="shared" si="35"/>
        <v>0</v>
      </c>
      <c r="AN76" s="4">
        <f t="shared" si="35"/>
        <v>0</v>
      </c>
      <c r="AO76" s="4">
        <f t="shared" si="35"/>
        <v>0</v>
      </c>
      <c r="AP76" s="4">
        <f t="shared" si="35"/>
        <v>0</v>
      </c>
      <c r="AQ76" s="4">
        <f t="shared" si="35"/>
        <v>0</v>
      </c>
      <c r="AR76" s="4">
        <f t="shared" si="35"/>
        <v>0</v>
      </c>
      <c r="AS76" s="4">
        <f t="shared" si="35"/>
        <v>0</v>
      </c>
      <c r="AT76" s="4">
        <f t="shared" si="35"/>
        <v>0</v>
      </c>
      <c r="AU76" s="4">
        <f t="shared" si="35"/>
        <v>0</v>
      </c>
      <c r="AV76" s="4">
        <f t="shared" si="35"/>
        <v>0</v>
      </c>
      <c r="AW76" s="4">
        <f t="shared" si="35"/>
        <v>0</v>
      </c>
      <c r="AX76" s="4">
        <f t="shared" si="35"/>
        <v>0</v>
      </c>
      <c r="AY76" s="4">
        <f t="shared" si="35"/>
        <v>0</v>
      </c>
      <c r="AZ76" s="4">
        <f t="shared" si="35"/>
        <v>0</v>
      </c>
      <c r="BA76" s="4">
        <f t="shared" si="35"/>
        <v>0</v>
      </c>
      <c r="BB76" s="4">
        <f t="shared" si="35"/>
        <v>0</v>
      </c>
      <c r="BC76" s="4">
        <f t="shared" si="35"/>
        <v>0</v>
      </c>
      <c r="BD76" s="4">
        <f t="shared" si="35"/>
        <v>0</v>
      </c>
      <c r="BE76" s="4">
        <f t="shared" si="35"/>
        <v>0</v>
      </c>
      <c r="BF76" s="4">
        <f t="shared" si="35"/>
        <v>0</v>
      </c>
      <c r="BG76" s="4">
        <f t="shared" si="35"/>
        <v>0</v>
      </c>
      <c r="BH76" s="4">
        <f t="shared" si="35"/>
        <v>0</v>
      </c>
      <c r="BI76" s="4">
        <f t="shared" si="35"/>
        <v>0</v>
      </c>
      <c r="BJ76" s="4">
        <f t="shared" si="35"/>
        <v>0</v>
      </c>
      <c r="BK76" s="4">
        <f t="shared" si="35"/>
        <v>0</v>
      </c>
      <c r="BL76" s="4">
        <f t="shared" si="35"/>
        <v>0</v>
      </c>
      <c r="BM76" s="4">
        <f t="shared" si="35"/>
        <v>0</v>
      </c>
      <c r="BN76" s="4">
        <f t="shared" si="35"/>
        <v>0</v>
      </c>
      <c r="BO76" s="4">
        <f t="shared" ref="BO76" si="37">BO19</f>
        <v>0</v>
      </c>
    </row>
    <row r="77" spans="1:69" ht="17.399999999999999">
      <c r="B77" s="17" t="s">
        <v>24</v>
      </c>
      <c r="C77" s="18"/>
      <c r="D77" s="19">
        <f t="shared" ref="D77:AI77" si="38">SUM(D71:D76)</f>
        <v>0.03</v>
      </c>
      <c r="E77" s="19">
        <f t="shared" si="38"/>
        <v>0.04</v>
      </c>
      <c r="F77" s="19">
        <f t="shared" si="38"/>
        <v>0</v>
      </c>
      <c r="G77" s="19">
        <f t="shared" si="38"/>
        <v>0</v>
      </c>
      <c r="H77" s="19">
        <f t="shared" si="38"/>
        <v>0</v>
      </c>
      <c r="I77" s="19">
        <f t="shared" si="38"/>
        <v>0</v>
      </c>
      <c r="J77" s="19">
        <f t="shared" si="38"/>
        <v>1.575E-2</v>
      </c>
      <c r="K77" s="19">
        <f t="shared" si="38"/>
        <v>4.5000000000000005E-3</v>
      </c>
      <c r="L77" s="19">
        <f t="shared" si="38"/>
        <v>6.0000000000000001E-3</v>
      </c>
      <c r="M77" s="19">
        <f t="shared" si="38"/>
        <v>0</v>
      </c>
      <c r="N77" s="19">
        <f t="shared" si="38"/>
        <v>0</v>
      </c>
      <c r="O77" s="19">
        <f t="shared" si="38"/>
        <v>0</v>
      </c>
      <c r="P77" s="19">
        <f t="shared" si="38"/>
        <v>0</v>
      </c>
      <c r="Q77" s="19">
        <f t="shared" si="38"/>
        <v>0</v>
      </c>
      <c r="R77" s="19">
        <f t="shared" si="38"/>
        <v>0</v>
      </c>
      <c r="S77" s="19">
        <f t="shared" si="38"/>
        <v>0</v>
      </c>
      <c r="T77" s="19">
        <f t="shared" si="38"/>
        <v>0</v>
      </c>
      <c r="U77" s="19">
        <f t="shared" si="38"/>
        <v>0</v>
      </c>
      <c r="V77" s="19">
        <f t="shared" si="38"/>
        <v>1.0500000000000001E-2</v>
      </c>
      <c r="W77" s="19">
        <f t="shared" si="38"/>
        <v>0</v>
      </c>
      <c r="X77" s="19">
        <f t="shared" si="38"/>
        <v>0.2</v>
      </c>
      <c r="Y77" s="19">
        <f t="shared" si="38"/>
        <v>0</v>
      </c>
      <c r="Z77" s="19">
        <f t="shared" si="38"/>
        <v>0</v>
      </c>
      <c r="AA77" s="19">
        <f t="shared" si="38"/>
        <v>0</v>
      </c>
      <c r="AB77" s="19">
        <f t="shared" si="38"/>
        <v>0</v>
      </c>
      <c r="AC77" s="19">
        <f t="shared" si="38"/>
        <v>0</v>
      </c>
      <c r="AD77" s="19">
        <f t="shared" si="38"/>
        <v>0</v>
      </c>
      <c r="AE77" s="19">
        <f t="shared" si="38"/>
        <v>0</v>
      </c>
      <c r="AF77" s="19">
        <f t="shared" si="38"/>
        <v>0</v>
      </c>
      <c r="AG77" s="19">
        <f t="shared" si="38"/>
        <v>0</v>
      </c>
      <c r="AH77" s="19">
        <f t="shared" si="38"/>
        <v>0.18</v>
      </c>
      <c r="AI77" s="19">
        <f t="shared" si="38"/>
        <v>0</v>
      </c>
      <c r="AJ77" s="19">
        <f t="shared" ref="AJ77:BN77" si="39">SUM(AJ71:AJ76)</f>
        <v>0</v>
      </c>
      <c r="AK77" s="19">
        <f t="shared" si="39"/>
        <v>0</v>
      </c>
      <c r="AL77" s="19">
        <f t="shared" si="39"/>
        <v>0</v>
      </c>
      <c r="AM77" s="19">
        <f t="shared" si="39"/>
        <v>0</v>
      </c>
      <c r="AN77" s="19">
        <f t="shared" si="39"/>
        <v>0</v>
      </c>
      <c r="AO77" s="19">
        <f t="shared" si="39"/>
        <v>0</v>
      </c>
      <c r="AP77" s="19">
        <f t="shared" si="39"/>
        <v>0</v>
      </c>
      <c r="AQ77" s="19">
        <f t="shared" si="39"/>
        <v>0</v>
      </c>
      <c r="AR77" s="19">
        <f t="shared" si="39"/>
        <v>0</v>
      </c>
      <c r="AS77" s="19">
        <f t="shared" si="39"/>
        <v>0</v>
      </c>
      <c r="AT77" s="19">
        <f t="shared" si="39"/>
        <v>0</v>
      </c>
      <c r="AU77" s="19">
        <f t="shared" si="39"/>
        <v>0</v>
      </c>
      <c r="AV77" s="19">
        <f t="shared" si="39"/>
        <v>3.0000000000000001E-3</v>
      </c>
      <c r="AW77" s="19">
        <f t="shared" si="39"/>
        <v>0</v>
      </c>
      <c r="AX77" s="19">
        <f t="shared" si="39"/>
        <v>0</v>
      </c>
      <c r="AY77" s="19">
        <f t="shared" si="39"/>
        <v>0</v>
      </c>
      <c r="AZ77" s="19">
        <f t="shared" si="39"/>
        <v>4.0000000000000001E-3</v>
      </c>
      <c r="BA77" s="19">
        <f t="shared" si="39"/>
        <v>0</v>
      </c>
      <c r="BB77" s="19">
        <f t="shared" si="39"/>
        <v>2.5000000000000001E-2</v>
      </c>
      <c r="BC77" s="19">
        <f t="shared" si="39"/>
        <v>3.4750000000000003E-2</v>
      </c>
      <c r="BD77" s="19">
        <f t="shared" si="39"/>
        <v>0</v>
      </c>
      <c r="BE77" s="19">
        <f t="shared" si="39"/>
        <v>0</v>
      </c>
      <c r="BF77" s="19">
        <f t="shared" si="39"/>
        <v>0</v>
      </c>
      <c r="BG77" s="19">
        <f t="shared" si="39"/>
        <v>0.21500000000000002</v>
      </c>
      <c r="BH77" s="19">
        <f t="shared" si="39"/>
        <v>0.01</v>
      </c>
      <c r="BI77" s="19">
        <f t="shared" si="39"/>
        <v>0.01</v>
      </c>
      <c r="BJ77" s="19">
        <f t="shared" si="39"/>
        <v>0</v>
      </c>
      <c r="BK77" s="19">
        <f t="shared" si="39"/>
        <v>0</v>
      </c>
      <c r="BL77" s="19">
        <f t="shared" si="39"/>
        <v>0</v>
      </c>
      <c r="BM77" s="19">
        <f t="shared" si="39"/>
        <v>2E-3</v>
      </c>
      <c r="BN77" s="19">
        <f t="shared" si="39"/>
        <v>3.0000000000000001E-3</v>
      </c>
      <c r="BO77" s="19">
        <f t="shared" ref="BO77" si="40">SUM(BO71:BO76)</f>
        <v>0</v>
      </c>
    </row>
    <row r="78" spans="1:69" ht="17.399999999999999">
      <c r="B78" s="17" t="s">
        <v>25</v>
      </c>
      <c r="C78" s="18"/>
      <c r="D78" s="20">
        <f t="shared" ref="D78:BN78" si="41">PRODUCT(D77,$E$6)</f>
        <v>0.03</v>
      </c>
      <c r="E78" s="20">
        <f t="shared" si="41"/>
        <v>0.04</v>
      </c>
      <c r="F78" s="20">
        <f t="shared" si="41"/>
        <v>0</v>
      </c>
      <c r="G78" s="20">
        <f t="shared" si="41"/>
        <v>0</v>
      </c>
      <c r="H78" s="20">
        <f t="shared" si="41"/>
        <v>0</v>
      </c>
      <c r="I78" s="20">
        <f t="shared" si="41"/>
        <v>0</v>
      </c>
      <c r="J78" s="20">
        <f t="shared" si="41"/>
        <v>1.575E-2</v>
      </c>
      <c r="K78" s="20">
        <f t="shared" si="41"/>
        <v>4.5000000000000005E-3</v>
      </c>
      <c r="L78" s="20">
        <f t="shared" si="41"/>
        <v>6.0000000000000001E-3</v>
      </c>
      <c r="M78" s="20">
        <f t="shared" si="41"/>
        <v>0</v>
      </c>
      <c r="N78" s="20">
        <f t="shared" si="41"/>
        <v>0</v>
      </c>
      <c r="O78" s="20">
        <f t="shared" si="41"/>
        <v>0</v>
      </c>
      <c r="P78" s="20">
        <f t="shared" si="41"/>
        <v>0</v>
      </c>
      <c r="Q78" s="20">
        <f t="shared" si="41"/>
        <v>0</v>
      </c>
      <c r="R78" s="20">
        <f t="shared" si="41"/>
        <v>0</v>
      </c>
      <c r="S78" s="20">
        <f t="shared" si="41"/>
        <v>0</v>
      </c>
      <c r="T78" s="20">
        <f t="shared" si="41"/>
        <v>0</v>
      </c>
      <c r="U78" s="20">
        <f t="shared" si="41"/>
        <v>0</v>
      </c>
      <c r="V78" s="20">
        <f t="shared" si="41"/>
        <v>1.0500000000000001E-2</v>
      </c>
      <c r="W78" s="20">
        <f>PRODUCT(W77,$E$6)</f>
        <v>0</v>
      </c>
      <c r="X78" s="20">
        <f>PRODUCT(X77,$E$6)</f>
        <v>0.2</v>
      </c>
      <c r="Y78" s="20">
        <f t="shared" si="41"/>
        <v>0</v>
      </c>
      <c r="Z78" s="20">
        <f t="shared" si="41"/>
        <v>0</v>
      </c>
      <c r="AA78" s="20">
        <f t="shared" si="41"/>
        <v>0</v>
      </c>
      <c r="AB78" s="20">
        <f t="shared" si="41"/>
        <v>0</v>
      </c>
      <c r="AC78" s="20">
        <f t="shared" si="41"/>
        <v>0</v>
      </c>
      <c r="AD78" s="20">
        <f t="shared" si="41"/>
        <v>0</v>
      </c>
      <c r="AE78" s="20">
        <f t="shared" si="41"/>
        <v>0</v>
      </c>
      <c r="AF78" s="20">
        <f t="shared" si="41"/>
        <v>0</v>
      </c>
      <c r="AG78" s="20">
        <f t="shared" si="41"/>
        <v>0</v>
      </c>
      <c r="AH78" s="20">
        <f t="shared" si="41"/>
        <v>0.18</v>
      </c>
      <c r="AI78" s="20">
        <f t="shared" si="41"/>
        <v>0</v>
      </c>
      <c r="AJ78" s="20">
        <f t="shared" si="41"/>
        <v>0</v>
      </c>
      <c r="AK78" s="20">
        <f t="shared" si="41"/>
        <v>0</v>
      </c>
      <c r="AL78" s="20">
        <f t="shared" si="41"/>
        <v>0</v>
      </c>
      <c r="AM78" s="20">
        <f t="shared" si="41"/>
        <v>0</v>
      </c>
      <c r="AN78" s="20">
        <f t="shared" si="41"/>
        <v>0</v>
      </c>
      <c r="AO78" s="20">
        <f t="shared" si="41"/>
        <v>0</v>
      </c>
      <c r="AP78" s="20">
        <f t="shared" si="41"/>
        <v>0</v>
      </c>
      <c r="AQ78" s="20">
        <f t="shared" si="41"/>
        <v>0</v>
      </c>
      <c r="AR78" s="20">
        <f t="shared" si="41"/>
        <v>0</v>
      </c>
      <c r="AS78" s="20">
        <f t="shared" si="41"/>
        <v>0</v>
      </c>
      <c r="AT78" s="20">
        <f t="shared" si="41"/>
        <v>0</v>
      </c>
      <c r="AU78" s="20">
        <f t="shared" si="41"/>
        <v>0</v>
      </c>
      <c r="AV78" s="20">
        <f t="shared" si="41"/>
        <v>3.0000000000000001E-3</v>
      </c>
      <c r="AW78" s="20">
        <f t="shared" si="41"/>
        <v>0</v>
      </c>
      <c r="AX78" s="20">
        <f t="shared" si="41"/>
        <v>0</v>
      </c>
      <c r="AY78" s="20">
        <f t="shared" si="41"/>
        <v>0</v>
      </c>
      <c r="AZ78" s="20">
        <f t="shared" si="41"/>
        <v>4.0000000000000001E-3</v>
      </c>
      <c r="BA78" s="20">
        <f t="shared" si="41"/>
        <v>0</v>
      </c>
      <c r="BB78" s="20">
        <f t="shared" si="41"/>
        <v>2.5000000000000001E-2</v>
      </c>
      <c r="BC78" s="20">
        <f t="shared" si="41"/>
        <v>3.4750000000000003E-2</v>
      </c>
      <c r="BD78" s="20">
        <f t="shared" si="41"/>
        <v>0</v>
      </c>
      <c r="BE78" s="20">
        <f t="shared" si="41"/>
        <v>0</v>
      </c>
      <c r="BF78" s="20">
        <f t="shared" si="41"/>
        <v>0</v>
      </c>
      <c r="BG78" s="20">
        <f t="shared" si="41"/>
        <v>0.21500000000000002</v>
      </c>
      <c r="BH78" s="20">
        <f t="shared" si="41"/>
        <v>0.01</v>
      </c>
      <c r="BI78" s="20">
        <f t="shared" si="41"/>
        <v>0.01</v>
      </c>
      <c r="BJ78" s="20">
        <f t="shared" si="41"/>
        <v>0</v>
      </c>
      <c r="BK78" s="20">
        <f t="shared" si="41"/>
        <v>0</v>
      </c>
      <c r="BL78" s="20">
        <f t="shared" si="41"/>
        <v>0</v>
      </c>
      <c r="BM78" s="20">
        <f t="shared" si="41"/>
        <v>2E-3</v>
      </c>
      <c r="BN78" s="20">
        <f t="shared" si="41"/>
        <v>3.0000000000000001E-3</v>
      </c>
      <c r="BO78" s="20">
        <f t="shared" ref="BO78" si="42">PRODUCT(BO77,$E$6)</f>
        <v>0</v>
      </c>
    </row>
    <row r="80" spans="1:69" ht="17.399999999999999">
      <c r="A80" s="23"/>
      <c r="B80" s="24" t="s">
        <v>26</v>
      </c>
      <c r="C80" s="25" t="s">
        <v>27</v>
      </c>
      <c r="D80" s="26">
        <f>D45</f>
        <v>72.72</v>
      </c>
      <c r="E80" s="26">
        <f t="shared" ref="E80:BN80" si="43">E45</f>
        <v>76</v>
      </c>
      <c r="F80" s="26">
        <f t="shared" si="43"/>
        <v>84</v>
      </c>
      <c r="G80" s="26">
        <f t="shared" si="43"/>
        <v>568</v>
      </c>
      <c r="H80" s="26">
        <f t="shared" si="43"/>
        <v>1340</v>
      </c>
      <c r="I80" s="26">
        <f t="shared" si="43"/>
        <v>690</v>
      </c>
      <c r="J80" s="26">
        <f t="shared" si="43"/>
        <v>74.92</v>
      </c>
      <c r="K80" s="26">
        <f t="shared" si="43"/>
        <v>874.38</v>
      </c>
      <c r="L80" s="26">
        <f t="shared" si="43"/>
        <v>210.89</v>
      </c>
      <c r="M80" s="26">
        <f t="shared" si="43"/>
        <v>609</v>
      </c>
      <c r="N80" s="26">
        <f t="shared" si="43"/>
        <v>104.38</v>
      </c>
      <c r="O80" s="26">
        <f t="shared" si="43"/>
        <v>320.32</v>
      </c>
      <c r="P80" s="26">
        <f t="shared" si="43"/>
        <v>373.68</v>
      </c>
      <c r="Q80" s="26">
        <f t="shared" si="43"/>
        <v>380</v>
      </c>
      <c r="R80" s="26">
        <f t="shared" si="43"/>
        <v>0</v>
      </c>
      <c r="S80" s="26">
        <f t="shared" si="43"/>
        <v>0</v>
      </c>
      <c r="T80" s="26">
        <f t="shared" si="43"/>
        <v>0</v>
      </c>
      <c r="U80" s="26">
        <f t="shared" si="43"/>
        <v>812</v>
      </c>
      <c r="V80" s="26">
        <f t="shared" si="43"/>
        <v>352.56</v>
      </c>
      <c r="W80" s="26">
        <f>W45</f>
        <v>83</v>
      </c>
      <c r="X80" s="26">
        <f t="shared" si="43"/>
        <v>9.1999999999999993</v>
      </c>
      <c r="Y80" s="26">
        <f t="shared" si="43"/>
        <v>0</v>
      </c>
      <c r="Z80" s="26">
        <f t="shared" si="43"/>
        <v>469</v>
      </c>
      <c r="AA80" s="26">
        <f t="shared" si="43"/>
        <v>363</v>
      </c>
      <c r="AB80" s="26">
        <f t="shared" si="43"/>
        <v>409</v>
      </c>
      <c r="AC80" s="26">
        <f t="shared" si="43"/>
        <v>249</v>
      </c>
      <c r="AD80" s="26">
        <f t="shared" si="43"/>
        <v>119</v>
      </c>
      <c r="AE80" s="26">
        <f t="shared" si="43"/>
        <v>438</v>
      </c>
      <c r="AF80" s="26">
        <f t="shared" si="43"/>
        <v>159</v>
      </c>
      <c r="AG80" s="26">
        <f t="shared" si="43"/>
        <v>218.18</v>
      </c>
      <c r="AH80" s="26">
        <f t="shared" si="43"/>
        <v>77.290000000000006</v>
      </c>
      <c r="AI80" s="26">
        <f t="shared" si="43"/>
        <v>56.5</v>
      </c>
      <c r="AJ80" s="26">
        <f t="shared" si="43"/>
        <v>42.5</v>
      </c>
      <c r="AK80" s="26">
        <f t="shared" si="43"/>
        <v>240</v>
      </c>
      <c r="AL80" s="26">
        <f t="shared" si="43"/>
        <v>295</v>
      </c>
      <c r="AM80" s="26">
        <f t="shared" si="43"/>
        <v>337.5</v>
      </c>
      <c r="AN80" s="26">
        <f t="shared" si="43"/>
        <v>298.67</v>
      </c>
      <c r="AO80" s="26">
        <f t="shared" si="43"/>
        <v>0</v>
      </c>
      <c r="AP80" s="26">
        <f t="shared" si="43"/>
        <v>205.75</v>
      </c>
      <c r="AQ80" s="26">
        <f t="shared" si="43"/>
        <v>68.75</v>
      </c>
      <c r="AR80" s="26">
        <f t="shared" si="43"/>
        <v>62</v>
      </c>
      <c r="AS80" s="26">
        <f t="shared" si="43"/>
        <v>72.67</v>
      </c>
      <c r="AT80" s="26">
        <f t="shared" si="43"/>
        <v>62.29</v>
      </c>
      <c r="AU80" s="26">
        <f t="shared" si="43"/>
        <v>70.709999999999994</v>
      </c>
      <c r="AV80" s="26">
        <f t="shared" si="43"/>
        <v>48.75</v>
      </c>
      <c r="AW80" s="26">
        <f t="shared" si="43"/>
        <v>72.86</v>
      </c>
      <c r="AX80" s="26">
        <f t="shared" si="43"/>
        <v>64.67</v>
      </c>
      <c r="AY80" s="26">
        <f t="shared" si="43"/>
        <v>56.67</v>
      </c>
      <c r="AZ80" s="26">
        <f t="shared" si="43"/>
        <v>130.66999999999999</v>
      </c>
      <c r="BA80" s="26">
        <f t="shared" si="43"/>
        <v>304</v>
      </c>
      <c r="BB80" s="26">
        <f t="shared" si="43"/>
        <v>432</v>
      </c>
      <c r="BC80" s="26">
        <f t="shared" si="43"/>
        <v>532</v>
      </c>
      <c r="BD80" s="26">
        <f t="shared" si="43"/>
        <v>249</v>
      </c>
      <c r="BE80" s="26">
        <f t="shared" si="43"/>
        <v>399</v>
      </c>
      <c r="BF80" s="26">
        <f t="shared" si="43"/>
        <v>0</v>
      </c>
      <c r="BG80" s="26">
        <f t="shared" si="43"/>
        <v>31</v>
      </c>
      <c r="BH80" s="26">
        <f t="shared" si="43"/>
        <v>43</v>
      </c>
      <c r="BI80" s="26">
        <f t="shared" si="43"/>
        <v>37</v>
      </c>
      <c r="BJ80" s="26">
        <f t="shared" si="43"/>
        <v>25</v>
      </c>
      <c r="BK80" s="26">
        <f t="shared" si="43"/>
        <v>59</v>
      </c>
      <c r="BL80" s="26">
        <f t="shared" si="43"/>
        <v>299</v>
      </c>
      <c r="BM80" s="26">
        <f t="shared" si="43"/>
        <v>132.22</v>
      </c>
      <c r="BN80" s="26">
        <f t="shared" si="43"/>
        <v>20.8</v>
      </c>
      <c r="BO80" s="26">
        <f t="shared" ref="BO80" si="44">BO45</f>
        <v>0</v>
      </c>
    </row>
    <row r="81" spans="1:69" ht="17.399999999999999">
      <c r="B81" s="17" t="s">
        <v>28</v>
      </c>
      <c r="C81" s="18" t="s">
        <v>27</v>
      </c>
      <c r="D81" s="19">
        <f>D80/1000</f>
        <v>7.2719999999999993E-2</v>
      </c>
      <c r="E81" s="19">
        <f t="shared" ref="E81:BN81" si="45">E80/1000</f>
        <v>7.5999999999999998E-2</v>
      </c>
      <c r="F81" s="19">
        <f t="shared" si="45"/>
        <v>8.4000000000000005E-2</v>
      </c>
      <c r="G81" s="19">
        <f t="shared" si="45"/>
        <v>0.56799999999999995</v>
      </c>
      <c r="H81" s="19">
        <f t="shared" si="45"/>
        <v>1.34</v>
      </c>
      <c r="I81" s="19">
        <f t="shared" si="45"/>
        <v>0.69</v>
      </c>
      <c r="J81" s="19">
        <f t="shared" si="45"/>
        <v>7.492E-2</v>
      </c>
      <c r="K81" s="19">
        <f t="shared" si="45"/>
        <v>0.87438000000000005</v>
      </c>
      <c r="L81" s="19">
        <f t="shared" si="45"/>
        <v>0.21088999999999999</v>
      </c>
      <c r="M81" s="19">
        <f t="shared" si="45"/>
        <v>0.60899999999999999</v>
      </c>
      <c r="N81" s="19">
        <f t="shared" si="45"/>
        <v>0.10438</v>
      </c>
      <c r="O81" s="19">
        <f t="shared" si="45"/>
        <v>0.32031999999999999</v>
      </c>
      <c r="P81" s="19">
        <f t="shared" si="45"/>
        <v>0.37368000000000001</v>
      </c>
      <c r="Q81" s="19">
        <f t="shared" si="45"/>
        <v>0.38</v>
      </c>
      <c r="R81" s="19">
        <f t="shared" si="45"/>
        <v>0</v>
      </c>
      <c r="S81" s="19">
        <f t="shared" si="45"/>
        <v>0</v>
      </c>
      <c r="T81" s="19">
        <f t="shared" si="45"/>
        <v>0</v>
      </c>
      <c r="U81" s="19">
        <f t="shared" si="45"/>
        <v>0.81200000000000006</v>
      </c>
      <c r="V81" s="19">
        <f t="shared" si="45"/>
        <v>0.35255999999999998</v>
      </c>
      <c r="W81" s="19">
        <f>W80/1000</f>
        <v>8.3000000000000004E-2</v>
      </c>
      <c r="X81" s="19">
        <f t="shared" si="45"/>
        <v>9.1999999999999998E-3</v>
      </c>
      <c r="Y81" s="19">
        <f t="shared" si="45"/>
        <v>0</v>
      </c>
      <c r="Z81" s="19">
        <f t="shared" si="45"/>
        <v>0.46899999999999997</v>
      </c>
      <c r="AA81" s="19">
        <f t="shared" si="45"/>
        <v>0.36299999999999999</v>
      </c>
      <c r="AB81" s="19">
        <f t="shared" si="45"/>
        <v>0.40899999999999997</v>
      </c>
      <c r="AC81" s="19">
        <f t="shared" si="45"/>
        <v>0.249</v>
      </c>
      <c r="AD81" s="19">
        <f t="shared" si="45"/>
        <v>0.11899999999999999</v>
      </c>
      <c r="AE81" s="19">
        <f t="shared" si="45"/>
        <v>0.438</v>
      </c>
      <c r="AF81" s="19">
        <f t="shared" si="45"/>
        <v>0.159</v>
      </c>
      <c r="AG81" s="19">
        <f t="shared" si="45"/>
        <v>0.21818000000000001</v>
      </c>
      <c r="AH81" s="19">
        <f t="shared" si="45"/>
        <v>7.7290000000000011E-2</v>
      </c>
      <c r="AI81" s="19">
        <f t="shared" si="45"/>
        <v>5.6500000000000002E-2</v>
      </c>
      <c r="AJ81" s="19">
        <f t="shared" si="45"/>
        <v>4.2500000000000003E-2</v>
      </c>
      <c r="AK81" s="19">
        <f t="shared" si="45"/>
        <v>0.24</v>
      </c>
      <c r="AL81" s="19">
        <f t="shared" si="45"/>
        <v>0.29499999999999998</v>
      </c>
      <c r="AM81" s="19">
        <f t="shared" si="45"/>
        <v>0.33750000000000002</v>
      </c>
      <c r="AN81" s="19">
        <f t="shared" si="45"/>
        <v>0.29866999999999999</v>
      </c>
      <c r="AO81" s="19">
        <f t="shared" si="45"/>
        <v>0</v>
      </c>
      <c r="AP81" s="19">
        <f t="shared" si="45"/>
        <v>0.20574999999999999</v>
      </c>
      <c r="AQ81" s="19">
        <f t="shared" si="45"/>
        <v>6.8750000000000006E-2</v>
      </c>
      <c r="AR81" s="19">
        <f t="shared" si="45"/>
        <v>6.2E-2</v>
      </c>
      <c r="AS81" s="19">
        <f t="shared" si="45"/>
        <v>7.2669999999999998E-2</v>
      </c>
      <c r="AT81" s="19">
        <f t="shared" si="45"/>
        <v>6.2289999999999998E-2</v>
      </c>
      <c r="AU81" s="19">
        <f t="shared" si="45"/>
        <v>7.0709999999999995E-2</v>
      </c>
      <c r="AV81" s="19">
        <f t="shared" si="45"/>
        <v>4.8750000000000002E-2</v>
      </c>
      <c r="AW81" s="19">
        <f t="shared" si="45"/>
        <v>7.2859999999999994E-2</v>
      </c>
      <c r="AX81" s="19">
        <f t="shared" si="45"/>
        <v>6.4670000000000005E-2</v>
      </c>
      <c r="AY81" s="19">
        <f t="shared" si="45"/>
        <v>5.6670000000000005E-2</v>
      </c>
      <c r="AZ81" s="19">
        <f t="shared" si="45"/>
        <v>0.13066999999999998</v>
      </c>
      <c r="BA81" s="19">
        <f t="shared" si="45"/>
        <v>0.30399999999999999</v>
      </c>
      <c r="BB81" s="19">
        <f t="shared" si="45"/>
        <v>0.432</v>
      </c>
      <c r="BC81" s="19">
        <f t="shared" si="45"/>
        <v>0.53200000000000003</v>
      </c>
      <c r="BD81" s="19">
        <f t="shared" si="45"/>
        <v>0.249</v>
      </c>
      <c r="BE81" s="19">
        <f t="shared" si="45"/>
        <v>0.39900000000000002</v>
      </c>
      <c r="BF81" s="19">
        <f t="shared" si="45"/>
        <v>0</v>
      </c>
      <c r="BG81" s="19">
        <f t="shared" si="45"/>
        <v>3.1E-2</v>
      </c>
      <c r="BH81" s="19">
        <f t="shared" si="45"/>
        <v>4.2999999999999997E-2</v>
      </c>
      <c r="BI81" s="19">
        <f t="shared" si="45"/>
        <v>3.6999999999999998E-2</v>
      </c>
      <c r="BJ81" s="19">
        <f t="shared" si="45"/>
        <v>2.5000000000000001E-2</v>
      </c>
      <c r="BK81" s="19">
        <f t="shared" si="45"/>
        <v>5.8999999999999997E-2</v>
      </c>
      <c r="BL81" s="19">
        <f t="shared" si="45"/>
        <v>0.29899999999999999</v>
      </c>
      <c r="BM81" s="19">
        <f t="shared" si="45"/>
        <v>0.13222</v>
      </c>
      <c r="BN81" s="19">
        <f t="shared" si="45"/>
        <v>2.0799999999999999E-2</v>
      </c>
      <c r="BO81" s="19">
        <f t="shared" ref="BO81" si="46">BO80/1000</f>
        <v>0</v>
      </c>
    </row>
    <row r="82" spans="1:69" ht="17.399999999999999">
      <c r="A82" s="27"/>
      <c r="B82" s="28" t="s">
        <v>29</v>
      </c>
      <c r="C82" s="121"/>
      <c r="D82" s="29">
        <f>D78*D80</f>
        <v>2.1816</v>
      </c>
      <c r="E82" s="29">
        <f t="shared" ref="E82:BN82" si="47">E78*E80</f>
        <v>3.04</v>
      </c>
      <c r="F82" s="29">
        <f t="shared" si="47"/>
        <v>0</v>
      </c>
      <c r="G82" s="29">
        <f t="shared" si="47"/>
        <v>0</v>
      </c>
      <c r="H82" s="29">
        <f t="shared" si="47"/>
        <v>0</v>
      </c>
      <c r="I82" s="29">
        <f t="shared" si="47"/>
        <v>0</v>
      </c>
      <c r="J82" s="29">
        <f t="shared" si="47"/>
        <v>1.1799900000000001</v>
      </c>
      <c r="K82" s="29">
        <f t="shared" si="47"/>
        <v>3.9347100000000004</v>
      </c>
      <c r="L82" s="29">
        <f t="shared" si="47"/>
        <v>1.2653399999999999</v>
      </c>
      <c r="M82" s="29">
        <f>M78*M80</f>
        <v>0</v>
      </c>
      <c r="N82" s="29">
        <f t="shared" si="47"/>
        <v>0</v>
      </c>
      <c r="O82" s="29">
        <f t="shared" si="47"/>
        <v>0</v>
      </c>
      <c r="P82" s="29">
        <f t="shared" si="47"/>
        <v>0</v>
      </c>
      <c r="Q82" s="29">
        <f t="shared" si="47"/>
        <v>0</v>
      </c>
      <c r="R82" s="29">
        <f t="shared" si="47"/>
        <v>0</v>
      </c>
      <c r="S82" s="29">
        <f t="shared" si="47"/>
        <v>0</v>
      </c>
      <c r="T82" s="29">
        <f t="shared" si="47"/>
        <v>0</v>
      </c>
      <c r="U82" s="29">
        <f t="shared" si="47"/>
        <v>0</v>
      </c>
      <c r="V82" s="29">
        <f t="shared" si="47"/>
        <v>3.7018800000000001</v>
      </c>
      <c r="W82" s="29">
        <f>W78*W80</f>
        <v>0</v>
      </c>
      <c r="X82" s="29">
        <f t="shared" si="47"/>
        <v>1.8399999999999999</v>
      </c>
      <c r="Y82" s="29">
        <f t="shared" si="47"/>
        <v>0</v>
      </c>
      <c r="Z82" s="29">
        <f t="shared" si="47"/>
        <v>0</v>
      </c>
      <c r="AA82" s="29">
        <f t="shared" si="47"/>
        <v>0</v>
      </c>
      <c r="AB82" s="29">
        <f t="shared" si="47"/>
        <v>0</v>
      </c>
      <c r="AC82" s="29">
        <f t="shared" si="47"/>
        <v>0</v>
      </c>
      <c r="AD82" s="29">
        <f t="shared" si="47"/>
        <v>0</v>
      </c>
      <c r="AE82" s="29">
        <f t="shared" si="47"/>
        <v>0</v>
      </c>
      <c r="AF82" s="29">
        <f t="shared" si="47"/>
        <v>0</v>
      </c>
      <c r="AG82" s="29">
        <f t="shared" si="47"/>
        <v>0</v>
      </c>
      <c r="AH82" s="29">
        <f t="shared" si="47"/>
        <v>13.9122</v>
      </c>
      <c r="AI82" s="29">
        <f t="shared" si="47"/>
        <v>0</v>
      </c>
      <c r="AJ82" s="29">
        <f t="shared" si="47"/>
        <v>0</v>
      </c>
      <c r="AK82" s="29">
        <f t="shared" si="47"/>
        <v>0</v>
      </c>
      <c r="AL82" s="29">
        <f t="shared" si="47"/>
        <v>0</v>
      </c>
      <c r="AM82" s="29">
        <f t="shared" si="47"/>
        <v>0</v>
      </c>
      <c r="AN82" s="29">
        <f t="shared" si="47"/>
        <v>0</v>
      </c>
      <c r="AO82" s="29">
        <f t="shared" si="47"/>
        <v>0</v>
      </c>
      <c r="AP82" s="29">
        <f t="shared" si="47"/>
        <v>0</v>
      </c>
      <c r="AQ82" s="29">
        <f t="shared" si="47"/>
        <v>0</v>
      </c>
      <c r="AR82" s="29">
        <f t="shared" si="47"/>
        <v>0</v>
      </c>
      <c r="AS82" s="29">
        <f t="shared" si="47"/>
        <v>0</v>
      </c>
      <c r="AT82" s="29">
        <f t="shared" si="47"/>
        <v>0</v>
      </c>
      <c r="AU82" s="29">
        <f t="shared" si="47"/>
        <v>0</v>
      </c>
      <c r="AV82" s="29">
        <f t="shared" si="47"/>
        <v>0.14624999999999999</v>
      </c>
      <c r="AW82" s="29">
        <f t="shared" si="47"/>
        <v>0</v>
      </c>
      <c r="AX82" s="29">
        <f t="shared" si="47"/>
        <v>0</v>
      </c>
      <c r="AY82" s="29">
        <f t="shared" si="47"/>
        <v>0</v>
      </c>
      <c r="AZ82" s="29">
        <f t="shared" si="47"/>
        <v>0.52267999999999992</v>
      </c>
      <c r="BA82" s="29">
        <f t="shared" si="47"/>
        <v>0</v>
      </c>
      <c r="BB82" s="29">
        <f t="shared" si="47"/>
        <v>10.8</v>
      </c>
      <c r="BC82" s="29">
        <f t="shared" si="47"/>
        <v>18.487000000000002</v>
      </c>
      <c r="BD82" s="29">
        <f t="shared" si="47"/>
        <v>0</v>
      </c>
      <c r="BE82" s="29">
        <f t="shared" si="47"/>
        <v>0</v>
      </c>
      <c r="BF82" s="29">
        <f t="shared" si="47"/>
        <v>0</v>
      </c>
      <c r="BG82" s="29">
        <f t="shared" si="47"/>
        <v>6.6650000000000009</v>
      </c>
      <c r="BH82" s="29">
        <f t="shared" si="47"/>
        <v>0.43</v>
      </c>
      <c r="BI82" s="29">
        <f t="shared" si="47"/>
        <v>0.37</v>
      </c>
      <c r="BJ82" s="29">
        <f t="shared" si="47"/>
        <v>0</v>
      </c>
      <c r="BK82" s="29">
        <f t="shared" si="47"/>
        <v>0</v>
      </c>
      <c r="BL82" s="29">
        <f t="shared" si="47"/>
        <v>0</v>
      </c>
      <c r="BM82" s="29">
        <f t="shared" si="47"/>
        <v>0.26444000000000001</v>
      </c>
      <c r="BN82" s="29">
        <f t="shared" si="47"/>
        <v>6.2400000000000004E-2</v>
      </c>
      <c r="BO82" s="29">
        <f t="shared" ref="BO82" si="48">BO78*BO80</f>
        <v>0</v>
      </c>
      <c r="BP82" s="30">
        <f>SUM(D82:BN82)</f>
        <v>68.803490000000011</v>
      </c>
      <c r="BQ82" s="31">
        <f>BP82/$C$9</f>
        <v>68.803490000000011</v>
      </c>
    </row>
    <row r="83" spans="1:69" ht="17.399999999999999">
      <c r="A83" s="27"/>
      <c r="B83" s="28" t="s">
        <v>30</v>
      </c>
      <c r="C83" s="121"/>
      <c r="D83" s="29">
        <f>D78*D80</f>
        <v>2.1816</v>
      </c>
      <c r="E83" s="29">
        <f t="shared" ref="E83:BN83" si="49">E78*E80</f>
        <v>3.04</v>
      </c>
      <c r="F83" s="29">
        <f t="shared" si="49"/>
        <v>0</v>
      </c>
      <c r="G83" s="29">
        <f t="shared" si="49"/>
        <v>0</v>
      </c>
      <c r="H83" s="29">
        <f t="shared" si="49"/>
        <v>0</v>
      </c>
      <c r="I83" s="29">
        <f t="shared" si="49"/>
        <v>0</v>
      </c>
      <c r="J83" s="29">
        <f t="shared" si="49"/>
        <v>1.1799900000000001</v>
      </c>
      <c r="K83" s="29">
        <f t="shared" si="49"/>
        <v>3.9347100000000004</v>
      </c>
      <c r="L83" s="29">
        <f t="shared" si="49"/>
        <v>1.2653399999999999</v>
      </c>
      <c r="M83" s="29">
        <f>M78*M80</f>
        <v>0</v>
      </c>
      <c r="N83" s="29">
        <f t="shared" si="49"/>
        <v>0</v>
      </c>
      <c r="O83" s="29">
        <f t="shared" si="49"/>
        <v>0</v>
      </c>
      <c r="P83" s="29">
        <f t="shared" si="49"/>
        <v>0</v>
      </c>
      <c r="Q83" s="29">
        <f t="shared" si="49"/>
        <v>0</v>
      </c>
      <c r="R83" s="29">
        <f t="shared" si="49"/>
        <v>0</v>
      </c>
      <c r="S83" s="29">
        <f t="shared" si="49"/>
        <v>0</v>
      </c>
      <c r="T83" s="29">
        <f t="shared" si="49"/>
        <v>0</v>
      </c>
      <c r="U83" s="29">
        <f t="shared" si="49"/>
        <v>0</v>
      </c>
      <c r="V83" s="29">
        <f t="shared" si="49"/>
        <v>3.7018800000000001</v>
      </c>
      <c r="W83" s="29">
        <f>W78*W80</f>
        <v>0</v>
      </c>
      <c r="X83" s="29">
        <f t="shared" si="49"/>
        <v>1.8399999999999999</v>
      </c>
      <c r="Y83" s="29">
        <f t="shared" si="49"/>
        <v>0</v>
      </c>
      <c r="Z83" s="29">
        <f t="shared" si="49"/>
        <v>0</v>
      </c>
      <c r="AA83" s="29">
        <f t="shared" si="49"/>
        <v>0</v>
      </c>
      <c r="AB83" s="29">
        <f t="shared" si="49"/>
        <v>0</v>
      </c>
      <c r="AC83" s="29">
        <f t="shared" si="49"/>
        <v>0</v>
      </c>
      <c r="AD83" s="29">
        <f t="shared" si="49"/>
        <v>0</v>
      </c>
      <c r="AE83" s="29">
        <f t="shared" si="49"/>
        <v>0</v>
      </c>
      <c r="AF83" s="29">
        <f t="shared" si="49"/>
        <v>0</v>
      </c>
      <c r="AG83" s="29">
        <f t="shared" si="49"/>
        <v>0</v>
      </c>
      <c r="AH83" s="29">
        <f t="shared" si="49"/>
        <v>13.9122</v>
      </c>
      <c r="AI83" s="29">
        <f t="shared" si="49"/>
        <v>0</v>
      </c>
      <c r="AJ83" s="29">
        <f t="shared" si="49"/>
        <v>0</v>
      </c>
      <c r="AK83" s="29">
        <f t="shared" si="49"/>
        <v>0</v>
      </c>
      <c r="AL83" s="29">
        <f t="shared" si="49"/>
        <v>0</v>
      </c>
      <c r="AM83" s="29">
        <f t="shared" si="49"/>
        <v>0</v>
      </c>
      <c r="AN83" s="29">
        <f t="shared" si="49"/>
        <v>0</v>
      </c>
      <c r="AO83" s="29">
        <f t="shared" si="49"/>
        <v>0</v>
      </c>
      <c r="AP83" s="29">
        <f t="shared" si="49"/>
        <v>0</v>
      </c>
      <c r="AQ83" s="29">
        <f t="shared" si="49"/>
        <v>0</v>
      </c>
      <c r="AR83" s="29">
        <f t="shared" si="49"/>
        <v>0</v>
      </c>
      <c r="AS83" s="29">
        <f t="shared" si="49"/>
        <v>0</v>
      </c>
      <c r="AT83" s="29">
        <f t="shared" si="49"/>
        <v>0</v>
      </c>
      <c r="AU83" s="29">
        <f t="shared" si="49"/>
        <v>0</v>
      </c>
      <c r="AV83" s="29">
        <f t="shared" si="49"/>
        <v>0.14624999999999999</v>
      </c>
      <c r="AW83" s="29">
        <f t="shared" si="49"/>
        <v>0</v>
      </c>
      <c r="AX83" s="29">
        <f t="shared" si="49"/>
        <v>0</v>
      </c>
      <c r="AY83" s="29">
        <f t="shared" si="49"/>
        <v>0</v>
      </c>
      <c r="AZ83" s="29">
        <f t="shared" si="49"/>
        <v>0.52267999999999992</v>
      </c>
      <c r="BA83" s="29">
        <f t="shared" si="49"/>
        <v>0</v>
      </c>
      <c r="BB83" s="29">
        <f t="shared" si="49"/>
        <v>10.8</v>
      </c>
      <c r="BC83" s="29">
        <f t="shared" si="49"/>
        <v>18.487000000000002</v>
      </c>
      <c r="BD83" s="29">
        <f t="shared" si="49"/>
        <v>0</v>
      </c>
      <c r="BE83" s="29">
        <f t="shared" si="49"/>
        <v>0</v>
      </c>
      <c r="BF83" s="29">
        <f t="shared" si="49"/>
        <v>0</v>
      </c>
      <c r="BG83" s="29">
        <f t="shared" si="49"/>
        <v>6.6650000000000009</v>
      </c>
      <c r="BH83" s="29">
        <f t="shared" si="49"/>
        <v>0.43</v>
      </c>
      <c r="BI83" s="29">
        <f t="shared" si="49"/>
        <v>0.37</v>
      </c>
      <c r="BJ83" s="29">
        <f t="shared" si="49"/>
        <v>0</v>
      </c>
      <c r="BK83" s="29">
        <f t="shared" si="49"/>
        <v>0</v>
      </c>
      <c r="BL83" s="29">
        <f t="shared" si="49"/>
        <v>0</v>
      </c>
      <c r="BM83" s="29">
        <f t="shared" si="49"/>
        <v>0.26444000000000001</v>
      </c>
      <c r="BN83" s="29">
        <f t="shared" si="49"/>
        <v>6.2400000000000004E-2</v>
      </c>
      <c r="BO83" s="29">
        <f t="shared" ref="BO83" si="50">BO78*BO80</f>
        <v>0</v>
      </c>
      <c r="BP83" s="30">
        <f>SUM(D83:BN83)</f>
        <v>68.803490000000011</v>
      </c>
      <c r="BQ83" s="31">
        <f>BP83/$C$9</f>
        <v>68.803490000000011</v>
      </c>
    </row>
    <row r="85" spans="1:69">
      <c r="J85" s="1">
        <v>9</v>
      </c>
      <c r="K85" t="s">
        <v>2</v>
      </c>
      <c r="V85" t="s">
        <v>33</v>
      </c>
      <c r="AM85" t="s">
        <v>34</v>
      </c>
    </row>
    <row r="86" spans="1:69" ht="15" customHeight="1">
      <c r="A86" s="115"/>
      <c r="B86" s="2" t="s">
        <v>3</v>
      </c>
      <c r="C86" s="113" t="s">
        <v>4</v>
      </c>
      <c r="D86" s="122" t="s">
        <v>35</v>
      </c>
      <c r="E86" s="113" t="s">
        <v>36</v>
      </c>
      <c r="F86" s="113" t="s">
        <v>37</v>
      </c>
      <c r="G86" s="113" t="s">
        <v>38</v>
      </c>
      <c r="H86" s="122" t="s">
        <v>39</v>
      </c>
      <c r="I86" s="35"/>
      <c r="J86" s="113" t="s">
        <v>40</v>
      </c>
      <c r="K86" s="113" t="s">
        <v>41</v>
      </c>
      <c r="L86" s="113" t="s">
        <v>42</v>
      </c>
      <c r="M86" s="35"/>
      <c r="N86" s="35"/>
      <c r="O86" s="113" t="s">
        <v>43</v>
      </c>
      <c r="P86" s="113" t="s">
        <v>44</v>
      </c>
      <c r="Q86" s="35"/>
      <c r="R86" s="113" t="s">
        <v>45</v>
      </c>
      <c r="S86" s="35"/>
      <c r="T86" s="35"/>
      <c r="U86" s="35"/>
      <c r="V86" s="113" t="s">
        <v>46</v>
      </c>
      <c r="W86" s="35"/>
      <c r="X86" s="113" t="s">
        <v>47</v>
      </c>
      <c r="Y86" s="35"/>
      <c r="Z86" s="35"/>
      <c r="AA86" s="35"/>
      <c r="AB86" s="35"/>
      <c r="AC86" s="35"/>
      <c r="AD86" s="35"/>
      <c r="AE86" s="35"/>
      <c r="AF86" s="35"/>
      <c r="AG86" s="35"/>
      <c r="AH86" s="113" t="s">
        <v>18</v>
      </c>
      <c r="AI86" s="35"/>
      <c r="AJ86" s="113" t="s">
        <v>48</v>
      </c>
      <c r="AK86" s="35"/>
      <c r="AL86" s="35"/>
      <c r="AM86" s="113" t="s">
        <v>49</v>
      </c>
      <c r="AN86" s="35"/>
      <c r="AO86" s="35"/>
      <c r="AP86" s="35"/>
      <c r="AQ86" s="35"/>
      <c r="AR86" s="35"/>
      <c r="AS86" s="35"/>
      <c r="AT86" s="35"/>
      <c r="AU86" s="35"/>
      <c r="AV86" s="113" t="s">
        <v>50</v>
      </c>
      <c r="AW86" s="35"/>
      <c r="AX86" s="113" t="s">
        <v>51</v>
      </c>
      <c r="AY86" s="35"/>
      <c r="AZ86" s="113" t="s">
        <v>52</v>
      </c>
      <c r="BA86" s="35"/>
      <c r="BB86" s="113" t="s">
        <v>53</v>
      </c>
      <c r="BC86" s="113" t="s">
        <v>54</v>
      </c>
      <c r="BD86" s="35"/>
      <c r="BE86" s="35"/>
      <c r="BF86" s="35"/>
      <c r="BG86" s="122" t="s">
        <v>55</v>
      </c>
      <c r="BH86" s="122" t="s">
        <v>56</v>
      </c>
      <c r="BI86" s="122" t="s">
        <v>57</v>
      </c>
      <c r="BJ86" s="35"/>
      <c r="BK86" s="113" t="s">
        <v>58</v>
      </c>
      <c r="BL86" s="35"/>
      <c r="BM86" s="122" t="s">
        <v>59</v>
      </c>
      <c r="BN86" s="122" t="s">
        <v>60</v>
      </c>
      <c r="BO86" s="113" t="s">
        <v>100</v>
      </c>
      <c r="BP86" s="123" t="s">
        <v>5</v>
      </c>
      <c r="BQ86" s="123" t="s">
        <v>6</v>
      </c>
    </row>
    <row r="87" spans="1:69" ht="36.75" customHeight="1">
      <c r="A87" s="116"/>
      <c r="B87" s="3" t="s">
        <v>7</v>
      </c>
      <c r="C87" s="114"/>
      <c r="D87" s="122"/>
      <c r="E87" s="114"/>
      <c r="F87" s="114"/>
      <c r="G87" s="114"/>
      <c r="H87" s="122"/>
      <c r="I87" s="36"/>
      <c r="J87" s="114"/>
      <c r="K87" s="114"/>
      <c r="L87" s="114"/>
      <c r="M87" s="36"/>
      <c r="N87" s="36"/>
      <c r="O87" s="114"/>
      <c r="P87" s="114"/>
      <c r="Q87" s="36"/>
      <c r="R87" s="114"/>
      <c r="S87" s="36"/>
      <c r="T87" s="36"/>
      <c r="U87" s="36"/>
      <c r="V87" s="114"/>
      <c r="W87" s="36"/>
      <c r="X87" s="114"/>
      <c r="Y87" s="36"/>
      <c r="Z87" s="36"/>
      <c r="AA87" s="36"/>
      <c r="AB87" s="36"/>
      <c r="AC87" s="36"/>
      <c r="AD87" s="36"/>
      <c r="AE87" s="36"/>
      <c r="AF87" s="36"/>
      <c r="AG87" s="36"/>
      <c r="AH87" s="114"/>
      <c r="AI87" s="36"/>
      <c r="AJ87" s="114"/>
      <c r="AK87" s="36"/>
      <c r="AL87" s="36"/>
      <c r="AM87" s="114"/>
      <c r="AN87" s="36"/>
      <c r="AO87" s="36"/>
      <c r="AP87" s="36"/>
      <c r="AQ87" s="36"/>
      <c r="AR87" s="36"/>
      <c r="AS87" s="36"/>
      <c r="AT87" s="36"/>
      <c r="AU87" s="36"/>
      <c r="AV87" s="114"/>
      <c r="AW87" s="36"/>
      <c r="AX87" s="114"/>
      <c r="AY87" s="36"/>
      <c r="AZ87" s="114"/>
      <c r="BA87" s="36"/>
      <c r="BB87" s="114"/>
      <c r="BC87" s="114"/>
      <c r="BD87" s="36"/>
      <c r="BE87" s="36"/>
      <c r="BF87" s="36"/>
      <c r="BG87" s="122"/>
      <c r="BH87" s="122"/>
      <c r="BI87" s="122"/>
      <c r="BJ87" s="36"/>
      <c r="BK87" s="114"/>
      <c r="BL87" s="36"/>
      <c r="BM87" s="122"/>
      <c r="BN87" s="122"/>
      <c r="BO87" s="114"/>
      <c r="BP87" s="123"/>
      <c r="BQ87" s="123"/>
    </row>
    <row r="88" spans="1:69">
      <c r="A88" s="117" t="s">
        <v>19</v>
      </c>
      <c r="B88" s="4" t="s">
        <v>20</v>
      </c>
      <c r="C88" s="118">
        <f>$E$6</f>
        <v>1</v>
      </c>
      <c r="D88" s="4">
        <f>D21</f>
        <v>0</v>
      </c>
      <c r="E88" s="4">
        <f t="shared" ref="E88:BN92" si="51">E21</f>
        <v>0</v>
      </c>
      <c r="F88" s="4">
        <f t="shared" si="51"/>
        <v>8.9999999999999993E-3</v>
      </c>
      <c r="G88" s="4">
        <f t="shared" si="51"/>
        <v>2.9999999999999997E-4</v>
      </c>
      <c r="H88" s="4">
        <f t="shared" si="51"/>
        <v>0</v>
      </c>
      <c r="I88" s="4">
        <f t="shared" si="51"/>
        <v>0</v>
      </c>
      <c r="J88" s="4">
        <f t="shared" si="51"/>
        <v>0</v>
      </c>
      <c r="K88" s="4">
        <f t="shared" si="51"/>
        <v>0</v>
      </c>
      <c r="L88" s="4">
        <f t="shared" si="51"/>
        <v>0</v>
      </c>
      <c r="M88" s="4">
        <f t="shared" si="51"/>
        <v>0</v>
      </c>
      <c r="N88" s="4">
        <f t="shared" si="51"/>
        <v>0</v>
      </c>
      <c r="O88" s="4">
        <f t="shared" si="51"/>
        <v>0</v>
      </c>
      <c r="P88" s="4">
        <f t="shared" si="51"/>
        <v>0</v>
      </c>
      <c r="Q88" s="4">
        <f t="shared" si="51"/>
        <v>0</v>
      </c>
      <c r="R88" s="4">
        <f t="shared" si="51"/>
        <v>0</v>
      </c>
      <c r="S88" s="4">
        <f t="shared" si="51"/>
        <v>0</v>
      </c>
      <c r="T88" s="4">
        <f t="shared" si="51"/>
        <v>0</v>
      </c>
      <c r="U88" s="4">
        <f t="shared" si="51"/>
        <v>0</v>
      </c>
      <c r="V88" s="4">
        <f t="shared" si="51"/>
        <v>0</v>
      </c>
      <c r="W88" s="4">
        <f>W21</f>
        <v>0</v>
      </c>
      <c r="X88" s="4">
        <f t="shared" si="51"/>
        <v>0</v>
      </c>
      <c r="Y88" s="4">
        <f t="shared" si="51"/>
        <v>0</v>
      </c>
      <c r="Z88" s="4">
        <f t="shared" si="51"/>
        <v>0</v>
      </c>
      <c r="AA88" s="4">
        <f t="shared" si="51"/>
        <v>0</v>
      </c>
      <c r="AB88" s="4">
        <f t="shared" si="51"/>
        <v>0</v>
      </c>
      <c r="AC88" s="4">
        <f t="shared" si="51"/>
        <v>0</v>
      </c>
      <c r="AD88" s="4">
        <f t="shared" si="51"/>
        <v>0</v>
      </c>
      <c r="AE88" s="4">
        <f t="shared" si="51"/>
        <v>0</v>
      </c>
      <c r="AF88" s="4">
        <f t="shared" si="51"/>
        <v>5.0000000000000001E-3</v>
      </c>
      <c r="AG88" s="4">
        <f t="shared" si="51"/>
        <v>0</v>
      </c>
      <c r="AH88" s="4">
        <f t="shared" si="51"/>
        <v>0</v>
      </c>
      <c r="AI88" s="4">
        <f t="shared" si="51"/>
        <v>0</v>
      </c>
      <c r="AJ88" s="4">
        <f t="shared" si="51"/>
        <v>0</v>
      </c>
      <c r="AK88" s="4">
        <f t="shared" si="51"/>
        <v>0</v>
      </c>
      <c r="AL88" s="4">
        <f t="shared" si="51"/>
        <v>0</v>
      </c>
      <c r="AM88" s="4">
        <f t="shared" si="51"/>
        <v>0</v>
      </c>
      <c r="AN88" s="4">
        <f t="shared" si="51"/>
        <v>0</v>
      </c>
      <c r="AO88" s="4">
        <f t="shared" si="51"/>
        <v>0</v>
      </c>
      <c r="AP88" s="4">
        <f t="shared" si="51"/>
        <v>0</v>
      </c>
      <c r="AQ88" s="4">
        <f t="shared" si="51"/>
        <v>0</v>
      </c>
      <c r="AR88" s="4">
        <f t="shared" si="51"/>
        <v>0</v>
      </c>
      <c r="AS88" s="4">
        <f t="shared" si="51"/>
        <v>0</v>
      </c>
      <c r="AT88" s="4">
        <f t="shared" si="51"/>
        <v>0</v>
      </c>
      <c r="AU88" s="4">
        <f t="shared" si="51"/>
        <v>0</v>
      </c>
      <c r="AV88" s="4">
        <f t="shared" si="51"/>
        <v>0</v>
      </c>
      <c r="AW88" s="4">
        <f t="shared" si="51"/>
        <v>0</v>
      </c>
      <c r="AX88" s="4">
        <f t="shared" si="51"/>
        <v>0</v>
      </c>
      <c r="AY88" s="4">
        <f t="shared" si="51"/>
        <v>0</v>
      </c>
      <c r="AZ88" s="4">
        <f t="shared" si="51"/>
        <v>0</v>
      </c>
      <c r="BA88" s="4">
        <f t="shared" si="51"/>
        <v>0</v>
      </c>
      <c r="BB88" s="4">
        <f t="shared" si="51"/>
        <v>0</v>
      </c>
      <c r="BC88" s="4">
        <f t="shared" si="51"/>
        <v>0</v>
      </c>
      <c r="BD88" s="4">
        <f t="shared" si="51"/>
        <v>0</v>
      </c>
      <c r="BE88" s="4">
        <f t="shared" si="51"/>
        <v>0</v>
      </c>
      <c r="BF88" s="4">
        <f t="shared" si="51"/>
        <v>0</v>
      </c>
      <c r="BG88" s="4">
        <f t="shared" si="51"/>
        <v>0</v>
      </c>
      <c r="BH88" s="4">
        <f t="shared" si="51"/>
        <v>0</v>
      </c>
      <c r="BI88" s="4">
        <f t="shared" si="51"/>
        <v>0</v>
      </c>
      <c r="BJ88" s="4">
        <f t="shared" si="51"/>
        <v>0</v>
      </c>
      <c r="BK88" s="4">
        <f t="shared" si="51"/>
        <v>0</v>
      </c>
      <c r="BL88" s="4">
        <f t="shared" si="51"/>
        <v>0</v>
      </c>
      <c r="BM88" s="4">
        <f t="shared" si="51"/>
        <v>0</v>
      </c>
      <c r="BN88" s="4">
        <f t="shared" si="51"/>
        <v>0</v>
      </c>
      <c r="BO88" s="4">
        <f t="shared" ref="BO88:BO91" si="52">BO21</f>
        <v>0</v>
      </c>
    </row>
    <row r="89" spans="1:69">
      <c r="A89" s="117"/>
      <c r="B89" s="4" t="s">
        <v>21</v>
      </c>
      <c r="C89" s="119"/>
      <c r="D89" s="4">
        <f>D22</f>
        <v>0</v>
      </c>
      <c r="E89" s="4">
        <f t="shared" si="51"/>
        <v>0</v>
      </c>
      <c r="F89" s="4">
        <f t="shared" si="51"/>
        <v>0</v>
      </c>
      <c r="G89" s="4">
        <f t="shared" si="51"/>
        <v>0</v>
      </c>
      <c r="H89" s="4">
        <f t="shared" si="51"/>
        <v>0</v>
      </c>
      <c r="I89" s="4">
        <f t="shared" si="51"/>
        <v>0</v>
      </c>
      <c r="J89" s="4">
        <f t="shared" si="51"/>
        <v>0</v>
      </c>
      <c r="K89" s="4">
        <f t="shared" si="51"/>
        <v>0</v>
      </c>
      <c r="L89" s="4">
        <f t="shared" si="51"/>
        <v>0</v>
      </c>
      <c r="M89" s="4">
        <f t="shared" si="51"/>
        <v>0</v>
      </c>
      <c r="N89" s="4">
        <f t="shared" si="51"/>
        <v>0</v>
      </c>
      <c r="O89" s="4">
        <f t="shared" si="51"/>
        <v>0</v>
      </c>
      <c r="P89" s="4">
        <f t="shared" si="51"/>
        <v>0</v>
      </c>
      <c r="Q89" s="4">
        <f t="shared" si="51"/>
        <v>0</v>
      </c>
      <c r="R89" s="4">
        <f t="shared" si="51"/>
        <v>0</v>
      </c>
      <c r="S89" s="4">
        <f t="shared" si="51"/>
        <v>0</v>
      </c>
      <c r="T89" s="4">
        <f t="shared" si="51"/>
        <v>0</v>
      </c>
      <c r="U89" s="4">
        <f t="shared" si="51"/>
        <v>0</v>
      </c>
      <c r="V89" s="4">
        <f t="shared" si="51"/>
        <v>0</v>
      </c>
      <c r="W89" s="4">
        <f>W22</f>
        <v>0</v>
      </c>
      <c r="X89" s="4">
        <f t="shared" si="51"/>
        <v>0</v>
      </c>
      <c r="Y89" s="4">
        <f t="shared" si="51"/>
        <v>0</v>
      </c>
      <c r="Z89" s="4">
        <f t="shared" si="51"/>
        <v>0</v>
      </c>
      <c r="AA89" s="4">
        <f t="shared" si="51"/>
        <v>0</v>
      </c>
      <c r="AB89" s="4">
        <f t="shared" si="51"/>
        <v>0</v>
      </c>
      <c r="AC89" s="4">
        <f t="shared" si="51"/>
        <v>0</v>
      </c>
      <c r="AD89" s="4">
        <f t="shared" si="51"/>
        <v>0</v>
      </c>
      <c r="AE89" s="4">
        <f t="shared" si="51"/>
        <v>0</v>
      </c>
      <c r="AF89" s="4">
        <f t="shared" si="51"/>
        <v>0</v>
      </c>
      <c r="AG89" s="4">
        <f t="shared" si="51"/>
        <v>0</v>
      </c>
      <c r="AH89" s="4">
        <f t="shared" si="51"/>
        <v>0</v>
      </c>
      <c r="AI89" s="4">
        <f t="shared" si="51"/>
        <v>0</v>
      </c>
      <c r="AJ89" s="4">
        <f t="shared" si="51"/>
        <v>0</v>
      </c>
      <c r="AK89" s="4">
        <f t="shared" si="51"/>
        <v>0</v>
      </c>
      <c r="AL89" s="4">
        <f t="shared" si="51"/>
        <v>0.02</v>
      </c>
      <c r="AM89" s="4">
        <f t="shared" si="51"/>
        <v>0</v>
      </c>
      <c r="AN89" s="4">
        <f t="shared" si="51"/>
        <v>0</v>
      </c>
      <c r="AO89" s="4">
        <f t="shared" si="51"/>
        <v>0</v>
      </c>
      <c r="AP89" s="4">
        <f t="shared" si="51"/>
        <v>0</v>
      </c>
      <c r="AQ89" s="4">
        <f t="shared" si="51"/>
        <v>0</v>
      </c>
      <c r="AR89" s="4">
        <f t="shared" si="51"/>
        <v>0</v>
      </c>
      <c r="AS89" s="4">
        <f t="shared" si="51"/>
        <v>0</v>
      </c>
      <c r="AT89" s="4">
        <f t="shared" si="51"/>
        <v>0</v>
      </c>
      <c r="AU89" s="4">
        <f t="shared" si="51"/>
        <v>0</v>
      </c>
      <c r="AV89" s="4">
        <f t="shared" si="51"/>
        <v>0</v>
      </c>
      <c r="AW89" s="4">
        <f t="shared" si="51"/>
        <v>0</v>
      </c>
      <c r="AX89" s="4">
        <f t="shared" si="51"/>
        <v>0</v>
      </c>
      <c r="AY89" s="4">
        <f t="shared" si="51"/>
        <v>0</v>
      </c>
      <c r="AZ89" s="4">
        <f t="shared" si="51"/>
        <v>0</v>
      </c>
      <c r="BA89" s="4">
        <f t="shared" si="51"/>
        <v>0</v>
      </c>
      <c r="BB89" s="4">
        <f t="shared" si="51"/>
        <v>0</v>
      </c>
      <c r="BC89" s="4">
        <f t="shared" si="51"/>
        <v>0</v>
      </c>
      <c r="BD89" s="4">
        <f t="shared" si="51"/>
        <v>0</v>
      </c>
      <c r="BE89" s="4">
        <f t="shared" si="51"/>
        <v>0</v>
      </c>
      <c r="BF89" s="4">
        <f t="shared" si="51"/>
        <v>0</v>
      </c>
      <c r="BG89" s="4">
        <f t="shared" si="51"/>
        <v>0</v>
      </c>
      <c r="BH89" s="4">
        <f t="shared" si="51"/>
        <v>0</v>
      </c>
      <c r="BI89" s="4">
        <f t="shared" si="51"/>
        <v>0</v>
      </c>
      <c r="BJ89" s="4">
        <f t="shared" si="51"/>
        <v>0</v>
      </c>
      <c r="BK89" s="4">
        <f t="shared" si="51"/>
        <v>0</v>
      </c>
      <c r="BL89" s="4">
        <f t="shared" si="51"/>
        <v>0</v>
      </c>
      <c r="BM89" s="4">
        <f t="shared" si="51"/>
        <v>0</v>
      </c>
      <c r="BN89" s="4">
        <f t="shared" si="51"/>
        <v>0</v>
      </c>
      <c r="BO89" s="4">
        <f t="shared" si="52"/>
        <v>0</v>
      </c>
    </row>
    <row r="90" spans="1:69">
      <c r="A90" s="117"/>
      <c r="B90" s="4"/>
      <c r="C90" s="119"/>
      <c r="D90" s="4">
        <f>D23</f>
        <v>0</v>
      </c>
      <c r="E90" s="4">
        <f t="shared" si="51"/>
        <v>0</v>
      </c>
      <c r="F90" s="4">
        <f t="shared" si="51"/>
        <v>0</v>
      </c>
      <c r="G90" s="4">
        <f t="shared" si="51"/>
        <v>0</v>
      </c>
      <c r="H90" s="4">
        <f t="shared" si="51"/>
        <v>0</v>
      </c>
      <c r="I90" s="4">
        <f t="shared" si="51"/>
        <v>0</v>
      </c>
      <c r="J90" s="4">
        <f t="shared" si="51"/>
        <v>0</v>
      </c>
      <c r="K90" s="4">
        <f t="shared" si="51"/>
        <v>0</v>
      </c>
      <c r="L90" s="4">
        <f t="shared" si="51"/>
        <v>0</v>
      </c>
      <c r="M90" s="4">
        <f t="shared" si="51"/>
        <v>0</v>
      </c>
      <c r="N90" s="4">
        <f t="shared" si="51"/>
        <v>0</v>
      </c>
      <c r="O90" s="4">
        <f t="shared" si="51"/>
        <v>0</v>
      </c>
      <c r="P90" s="4">
        <f t="shared" si="51"/>
        <v>0</v>
      </c>
      <c r="Q90" s="4">
        <f t="shared" si="51"/>
        <v>0</v>
      </c>
      <c r="R90" s="4">
        <f t="shared" si="51"/>
        <v>0</v>
      </c>
      <c r="S90" s="4">
        <f t="shared" si="51"/>
        <v>0</v>
      </c>
      <c r="T90" s="4">
        <f t="shared" si="51"/>
        <v>0</v>
      </c>
      <c r="U90" s="4">
        <f t="shared" si="51"/>
        <v>0</v>
      </c>
      <c r="V90" s="4">
        <f t="shared" si="51"/>
        <v>0</v>
      </c>
      <c r="W90" s="4">
        <f>W23</f>
        <v>0</v>
      </c>
      <c r="X90" s="4">
        <f t="shared" si="51"/>
        <v>0</v>
      </c>
      <c r="Y90" s="4">
        <f t="shared" si="51"/>
        <v>0</v>
      </c>
      <c r="Z90" s="4">
        <f t="shared" si="51"/>
        <v>0</v>
      </c>
      <c r="AA90" s="4">
        <f t="shared" si="51"/>
        <v>0</v>
      </c>
      <c r="AB90" s="4">
        <f t="shared" si="51"/>
        <v>0</v>
      </c>
      <c r="AC90" s="4">
        <f t="shared" si="51"/>
        <v>0</v>
      </c>
      <c r="AD90" s="4">
        <f t="shared" si="51"/>
        <v>0</v>
      </c>
      <c r="AE90" s="4">
        <f t="shared" si="51"/>
        <v>0</v>
      </c>
      <c r="AF90" s="4">
        <f t="shared" si="51"/>
        <v>0</v>
      </c>
      <c r="AG90" s="4">
        <f t="shared" si="51"/>
        <v>0</v>
      </c>
      <c r="AH90" s="4">
        <f t="shared" si="51"/>
        <v>0</v>
      </c>
      <c r="AI90" s="4">
        <f t="shared" si="51"/>
        <v>0</v>
      </c>
      <c r="AJ90" s="4">
        <f t="shared" si="51"/>
        <v>0</v>
      </c>
      <c r="AK90" s="4">
        <f t="shared" si="51"/>
        <v>0</v>
      </c>
      <c r="AL90" s="4">
        <f t="shared" si="51"/>
        <v>0</v>
      </c>
      <c r="AM90" s="4">
        <f t="shared" si="51"/>
        <v>0</v>
      </c>
      <c r="AN90" s="4">
        <f t="shared" si="51"/>
        <v>0</v>
      </c>
      <c r="AO90" s="4">
        <f t="shared" si="51"/>
        <v>0</v>
      </c>
      <c r="AP90" s="4">
        <f t="shared" si="51"/>
        <v>0</v>
      </c>
      <c r="AQ90" s="4">
        <f t="shared" si="51"/>
        <v>0</v>
      </c>
      <c r="AR90" s="4">
        <f t="shared" si="51"/>
        <v>0</v>
      </c>
      <c r="AS90" s="4">
        <f t="shared" si="51"/>
        <v>0</v>
      </c>
      <c r="AT90" s="4">
        <f t="shared" si="51"/>
        <v>0</v>
      </c>
      <c r="AU90" s="4">
        <f t="shared" si="51"/>
        <v>0</v>
      </c>
      <c r="AV90" s="4">
        <f t="shared" si="51"/>
        <v>0</v>
      </c>
      <c r="AW90" s="4">
        <f t="shared" si="51"/>
        <v>0</v>
      </c>
      <c r="AX90" s="4">
        <f t="shared" si="51"/>
        <v>0</v>
      </c>
      <c r="AY90" s="4">
        <f t="shared" si="51"/>
        <v>0</v>
      </c>
      <c r="AZ90" s="4">
        <f t="shared" si="51"/>
        <v>0</v>
      </c>
      <c r="BA90" s="4">
        <f t="shared" si="51"/>
        <v>0</v>
      </c>
      <c r="BB90" s="4">
        <f t="shared" si="51"/>
        <v>0</v>
      </c>
      <c r="BC90" s="4">
        <f t="shared" si="51"/>
        <v>0</v>
      </c>
      <c r="BD90" s="4">
        <f t="shared" si="51"/>
        <v>0</v>
      </c>
      <c r="BE90" s="4">
        <f t="shared" si="51"/>
        <v>0</v>
      </c>
      <c r="BF90" s="4">
        <f t="shared" si="51"/>
        <v>0</v>
      </c>
      <c r="BG90" s="4">
        <f t="shared" si="51"/>
        <v>0</v>
      </c>
      <c r="BH90" s="4">
        <f t="shared" si="51"/>
        <v>0</v>
      </c>
      <c r="BI90" s="4">
        <f t="shared" si="51"/>
        <v>0</v>
      </c>
      <c r="BJ90" s="4">
        <f t="shared" si="51"/>
        <v>0</v>
      </c>
      <c r="BK90" s="4">
        <f t="shared" si="51"/>
        <v>0</v>
      </c>
      <c r="BL90" s="4">
        <f t="shared" si="51"/>
        <v>0</v>
      </c>
      <c r="BM90" s="4">
        <f t="shared" si="51"/>
        <v>0</v>
      </c>
      <c r="BN90" s="4">
        <f t="shared" si="51"/>
        <v>0</v>
      </c>
      <c r="BO90" s="4">
        <f t="shared" si="52"/>
        <v>0</v>
      </c>
    </row>
    <row r="91" spans="1:69">
      <c r="A91" s="117"/>
      <c r="B91" s="4"/>
      <c r="C91" s="119"/>
      <c r="D91" s="4">
        <f>D24</f>
        <v>0</v>
      </c>
      <c r="E91" s="4">
        <f t="shared" si="51"/>
        <v>0</v>
      </c>
      <c r="F91" s="4">
        <f t="shared" si="51"/>
        <v>0</v>
      </c>
      <c r="G91" s="4">
        <f t="shared" si="51"/>
        <v>0</v>
      </c>
      <c r="H91" s="4">
        <f t="shared" si="51"/>
        <v>0</v>
      </c>
      <c r="I91" s="4">
        <f t="shared" si="51"/>
        <v>0</v>
      </c>
      <c r="J91" s="4">
        <f t="shared" si="51"/>
        <v>0</v>
      </c>
      <c r="K91" s="4">
        <f t="shared" si="51"/>
        <v>0</v>
      </c>
      <c r="L91" s="4">
        <f t="shared" si="51"/>
        <v>0</v>
      </c>
      <c r="M91" s="4">
        <f t="shared" si="51"/>
        <v>0</v>
      </c>
      <c r="N91" s="4">
        <f t="shared" si="51"/>
        <v>0</v>
      </c>
      <c r="O91" s="4">
        <f t="shared" si="51"/>
        <v>0</v>
      </c>
      <c r="P91" s="4">
        <f t="shared" si="51"/>
        <v>0</v>
      </c>
      <c r="Q91" s="4">
        <f t="shared" si="51"/>
        <v>0</v>
      </c>
      <c r="R91" s="4">
        <f t="shared" si="51"/>
        <v>0</v>
      </c>
      <c r="S91" s="4">
        <f t="shared" si="51"/>
        <v>0</v>
      </c>
      <c r="T91" s="4">
        <f t="shared" si="51"/>
        <v>0</v>
      </c>
      <c r="U91" s="4">
        <f t="shared" si="51"/>
        <v>0</v>
      </c>
      <c r="V91" s="4">
        <f t="shared" si="51"/>
        <v>0</v>
      </c>
      <c r="W91" s="4">
        <f>W24</f>
        <v>0</v>
      </c>
      <c r="X91" s="4">
        <f t="shared" si="51"/>
        <v>0</v>
      </c>
      <c r="Y91" s="4">
        <f t="shared" si="51"/>
        <v>0</v>
      </c>
      <c r="Z91" s="4">
        <f t="shared" si="51"/>
        <v>0</v>
      </c>
      <c r="AA91" s="4">
        <f t="shared" si="51"/>
        <v>0</v>
      </c>
      <c r="AB91" s="4">
        <f t="shared" si="51"/>
        <v>0</v>
      </c>
      <c r="AC91" s="4">
        <f t="shared" si="51"/>
        <v>0</v>
      </c>
      <c r="AD91" s="4">
        <f t="shared" si="51"/>
        <v>0</v>
      </c>
      <c r="AE91" s="4">
        <f t="shared" si="51"/>
        <v>0</v>
      </c>
      <c r="AF91" s="4">
        <f t="shared" si="51"/>
        <v>0</v>
      </c>
      <c r="AG91" s="4">
        <f t="shared" si="51"/>
        <v>0</v>
      </c>
      <c r="AH91" s="4">
        <f t="shared" si="51"/>
        <v>0</v>
      </c>
      <c r="AI91" s="4">
        <f t="shared" si="51"/>
        <v>0</v>
      </c>
      <c r="AJ91" s="4">
        <f t="shared" si="51"/>
        <v>0</v>
      </c>
      <c r="AK91" s="4">
        <f t="shared" si="51"/>
        <v>0</v>
      </c>
      <c r="AL91" s="4">
        <f t="shared" si="51"/>
        <v>0</v>
      </c>
      <c r="AM91" s="4">
        <f t="shared" si="51"/>
        <v>0</v>
      </c>
      <c r="AN91" s="4">
        <f t="shared" si="51"/>
        <v>0</v>
      </c>
      <c r="AO91" s="4">
        <f t="shared" si="51"/>
        <v>0</v>
      </c>
      <c r="AP91" s="4">
        <f t="shared" si="51"/>
        <v>0</v>
      </c>
      <c r="AQ91" s="4">
        <f t="shared" si="51"/>
        <v>0</v>
      </c>
      <c r="AR91" s="4">
        <f t="shared" si="51"/>
        <v>0</v>
      </c>
      <c r="AS91" s="4">
        <f t="shared" si="51"/>
        <v>0</v>
      </c>
      <c r="AT91" s="4">
        <f t="shared" si="51"/>
        <v>0</v>
      </c>
      <c r="AU91" s="4">
        <f t="shared" si="51"/>
        <v>0</v>
      </c>
      <c r="AV91" s="4">
        <f t="shared" si="51"/>
        <v>0</v>
      </c>
      <c r="AW91" s="4">
        <f t="shared" si="51"/>
        <v>0</v>
      </c>
      <c r="AX91" s="4">
        <f t="shared" si="51"/>
        <v>0</v>
      </c>
      <c r="AY91" s="4">
        <f t="shared" si="51"/>
        <v>0</v>
      </c>
      <c r="AZ91" s="4">
        <f t="shared" si="51"/>
        <v>0</v>
      </c>
      <c r="BA91" s="4">
        <f t="shared" si="51"/>
        <v>0</v>
      </c>
      <c r="BB91" s="4">
        <f t="shared" si="51"/>
        <v>0</v>
      </c>
      <c r="BC91" s="4">
        <f t="shared" si="51"/>
        <v>0</v>
      </c>
      <c r="BD91" s="4">
        <f t="shared" si="51"/>
        <v>0</v>
      </c>
      <c r="BE91" s="4">
        <f t="shared" si="51"/>
        <v>0</v>
      </c>
      <c r="BF91" s="4">
        <f t="shared" si="51"/>
        <v>0</v>
      </c>
      <c r="BG91" s="4">
        <f t="shared" si="51"/>
        <v>0</v>
      </c>
      <c r="BH91" s="4">
        <f t="shared" si="51"/>
        <v>0</v>
      </c>
      <c r="BI91" s="4">
        <f t="shared" si="51"/>
        <v>0</v>
      </c>
      <c r="BJ91" s="4">
        <f t="shared" si="51"/>
        <v>0</v>
      </c>
      <c r="BK91" s="4">
        <f t="shared" si="51"/>
        <v>0</v>
      </c>
      <c r="BL91" s="4">
        <f t="shared" si="51"/>
        <v>0</v>
      </c>
      <c r="BM91" s="4">
        <f t="shared" si="51"/>
        <v>0</v>
      </c>
      <c r="BN91" s="4">
        <f t="shared" si="51"/>
        <v>0</v>
      </c>
      <c r="BO91" s="4">
        <f t="shared" si="52"/>
        <v>0</v>
      </c>
    </row>
    <row r="92" spans="1:69">
      <c r="A92" s="117"/>
      <c r="B92" s="4"/>
      <c r="C92" s="120"/>
      <c r="D92" s="4">
        <f>D25</f>
        <v>0</v>
      </c>
      <c r="E92" s="4">
        <f t="shared" si="51"/>
        <v>0</v>
      </c>
      <c r="F92" s="4">
        <f t="shared" si="51"/>
        <v>0</v>
      </c>
      <c r="G92" s="4">
        <f t="shared" si="51"/>
        <v>0</v>
      </c>
      <c r="H92" s="4">
        <f t="shared" si="51"/>
        <v>0</v>
      </c>
      <c r="I92" s="4">
        <f t="shared" si="51"/>
        <v>0</v>
      </c>
      <c r="J92" s="4">
        <f t="shared" si="51"/>
        <v>0</v>
      </c>
      <c r="K92" s="4">
        <f t="shared" si="51"/>
        <v>0</v>
      </c>
      <c r="L92" s="4">
        <f t="shared" si="51"/>
        <v>0</v>
      </c>
      <c r="M92" s="4">
        <f t="shared" si="51"/>
        <v>0</v>
      </c>
      <c r="N92" s="4">
        <f t="shared" si="51"/>
        <v>0</v>
      </c>
      <c r="O92" s="4">
        <f t="shared" si="51"/>
        <v>0</v>
      </c>
      <c r="P92" s="4">
        <f t="shared" ref="P92:BN92" si="53">P25</f>
        <v>0</v>
      </c>
      <c r="Q92" s="4">
        <f t="shared" si="53"/>
        <v>0</v>
      </c>
      <c r="R92" s="4">
        <f t="shared" si="53"/>
        <v>0</v>
      </c>
      <c r="S92" s="4">
        <f t="shared" si="53"/>
        <v>0</v>
      </c>
      <c r="T92" s="4">
        <f t="shared" si="53"/>
        <v>0</v>
      </c>
      <c r="U92" s="4">
        <f t="shared" si="53"/>
        <v>0</v>
      </c>
      <c r="V92" s="4">
        <f t="shared" si="53"/>
        <v>0</v>
      </c>
      <c r="W92" s="4">
        <f>W25</f>
        <v>0</v>
      </c>
      <c r="X92" s="4">
        <f t="shared" si="53"/>
        <v>0</v>
      </c>
      <c r="Y92" s="4">
        <f t="shared" si="53"/>
        <v>0</v>
      </c>
      <c r="Z92" s="4">
        <f t="shared" si="53"/>
        <v>0</v>
      </c>
      <c r="AA92" s="4">
        <f t="shared" si="53"/>
        <v>0</v>
      </c>
      <c r="AB92" s="4">
        <f t="shared" si="53"/>
        <v>0</v>
      </c>
      <c r="AC92" s="4">
        <f t="shared" si="53"/>
        <v>0</v>
      </c>
      <c r="AD92" s="4">
        <f t="shared" si="53"/>
        <v>0</v>
      </c>
      <c r="AE92" s="4">
        <f t="shared" si="53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3"/>
        <v>0</v>
      </c>
      <c r="AK92" s="4">
        <f t="shared" si="53"/>
        <v>0</v>
      </c>
      <c r="AL92" s="4">
        <f t="shared" si="53"/>
        <v>0</v>
      </c>
      <c r="AM92" s="4">
        <f t="shared" si="53"/>
        <v>0</v>
      </c>
      <c r="AN92" s="4">
        <f t="shared" si="53"/>
        <v>0</v>
      </c>
      <c r="AO92" s="4">
        <f t="shared" si="53"/>
        <v>0</v>
      </c>
      <c r="AP92" s="4">
        <f t="shared" si="53"/>
        <v>0</v>
      </c>
      <c r="AQ92" s="4">
        <f t="shared" si="53"/>
        <v>0</v>
      </c>
      <c r="AR92" s="4">
        <f t="shared" si="53"/>
        <v>0</v>
      </c>
      <c r="AS92" s="4">
        <f t="shared" si="53"/>
        <v>0</v>
      </c>
      <c r="AT92" s="4">
        <f t="shared" si="53"/>
        <v>0</v>
      </c>
      <c r="AU92" s="4">
        <f t="shared" si="53"/>
        <v>0</v>
      </c>
      <c r="AV92" s="4">
        <f t="shared" si="53"/>
        <v>0</v>
      </c>
      <c r="AW92" s="4">
        <f t="shared" si="53"/>
        <v>0</v>
      </c>
      <c r="AX92" s="4">
        <f t="shared" si="53"/>
        <v>0</v>
      </c>
      <c r="AY92" s="4">
        <f t="shared" si="53"/>
        <v>0</v>
      </c>
      <c r="AZ92" s="4">
        <f t="shared" si="53"/>
        <v>0</v>
      </c>
      <c r="BA92" s="4">
        <f t="shared" si="53"/>
        <v>0</v>
      </c>
      <c r="BB92" s="4">
        <f t="shared" si="53"/>
        <v>0</v>
      </c>
      <c r="BC92" s="4">
        <f t="shared" si="53"/>
        <v>0</v>
      </c>
      <c r="BD92" s="4">
        <f t="shared" si="53"/>
        <v>0</v>
      </c>
      <c r="BE92" s="4">
        <f t="shared" si="53"/>
        <v>0</v>
      </c>
      <c r="BF92" s="4">
        <f t="shared" si="53"/>
        <v>0</v>
      </c>
      <c r="BG92" s="4">
        <f t="shared" si="53"/>
        <v>0</v>
      </c>
      <c r="BH92" s="4">
        <f t="shared" si="53"/>
        <v>0</v>
      </c>
      <c r="BI92" s="4">
        <f t="shared" si="53"/>
        <v>0</v>
      </c>
      <c r="BJ92" s="4">
        <f t="shared" si="53"/>
        <v>0</v>
      </c>
      <c r="BK92" s="4">
        <f t="shared" si="53"/>
        <v>0</v>
      </c>
      <c r="BL92" s="4">
        <f t="shared" si="53"/>
        <v>0</v>
      </c>
      <c r="BM92" s="4">
        <f t="shared" si="53"/>
        <v>0</v>
      </c>
      <c r="BN92" s="4">
        <f t="shared" si="53"/>
        <v>0</v>
      </c>
      <c r="BO92" s="4">
        <f t="shared" ref="BO92" si="54">BO25</f>
        <v>0</v>
      </c>
    </row>
    <row r="93" spans="1:69" ht="17.399999999999999">
      <c r="B93" s="17" t="s">
        <v>24</v>
      </c>
      <c r="C93" s="18"/>
      <c r="D93" s="19">
        <f>SUM(D88:D92)</f>
        <v>0</v>
      </c>
      <c r="E93" s="19">
        <f t="shared" ref="E93:BN93" si="55">SUM(E88:E92)</f>
        <v>0</v>
      </c>
      <c r="F93" s="19">
        <f t="shared" si="55"/>
        <v>8.9999999999999993E-3</v>
      </c>
      <c r="G93" s="19">
        <f t="shared" si="55"/>
        <v>2.9999999999999997E-4</v>
      </c>
      <c r="H93" s="19">
        <f t="shared" si="55"/>
        <v>0</v>
      </c>
      <c r="I93" s="19">
        <f t="shared" si="55"/>
        <v>0</v>
      </c>
      <c r="J93" s="19">
        <f t="shared" si="55"/>
        <v>0</v>
      </c>
      <c r="K93" s="19">
        <f t="shared" si="55"/>
        <v>0</v>
      </c>
      <c r="L93" s="19">
        <f t="shared" si="55"/>
        <v>0</v>
      </c>
      <c r="M93" s="19">
        <f t="shared" si="55"/>
        <v>0</v>
      </c>
      <c r="N93" s="19">
        <f t="shared" si="55"/>
        <v>0</v>
      </c>
      <c r="O93" s="19">
        <f t="shared" si="55"/>
        <v>0</v>
      </c>
      <c r="P93" s="19">
        <f t="shared" si="55"/>
        <v>0</v>
      </c>
      <c r="Q93" s="19">
        <f t="shared" si="55"/>
        <v>0</v>
      </c>
      <c r="R93" s="19">
        <f t="shared" si="55"/>
        <v>0</v>
      </c>
      <c r="S93" s="19">
        <f t="shared" si="55"/>
        <v>0</v>
      </c>
      <c r="T93" s="19">
        <f t="shared" si="55"/>
        <v>0</v>
      </c>
      <c r="U93" s="19">
        <f t="shared" si="55"/>
        <v>0</v>
      </c>
      <c r="V93" s="19">
        <f t="shared" si="55"/>
        <v>0</v>
      </c>
      <c r="W93" s="19">
        <f>SUM(W88:W92)</f>
        <v>0</v>
      </c>
      <c r="X93" s="19">
        <f>SUM(X88:X92)</f>
        <v>0</v>
      </c>
      <c r="Y93" s="19">
        <f t="shared" si="55"/>
        <v>0</v>
      </c>
      <c r="Z93" s="19">
        <f t="shared" si="55"/>
        <v>0</v>
      </c>
      <c r="AA93" s="19">
        <f t="shared" si="55"/>
        <v>0</v>
      </c>
      <c r="AB93" s="19">
        <f t="shared" si="55"/>
        <v>0</v>
      </c>
      <c r="AC93" s="19">
        <f t="shared" si="55"/>
        <v>0</v>
      </c>
      <c r="AD93" s="19">
        <f t="shared" si="55"/>
        <v>0</v>
      </c>
      <c r="AE93" s="19">
        <f t="shared" si="55"/>
        <v>0</v>
      </c>
      <c r="AF93" s="19">
        <f t="shared" si="55"/>
        <v>5.0000000000000001E-3</v>
      </c>
      <c r="AG93" s="19">
        <f t="shared" si="55"/>
        <v>0</v>
      </c>
      <c r="AH93" s="19">
        <f t="shared" si="55"/>
        <v>0</v>
      </c>
      <c r="AI93" s="19">
        <f t="shared" si="55"/>
        <v>0</v>
      </c>
      <c r="AJ93" s="19">
        <f t="shared" si="55"/>
        <v>0</v>
      </c>
      <c r="AK93" s="19">
        <f t="shared" si="55"/>
        <v>0</v>
      </c>
      <c r="AL93" s="19">
        <f t="shared" si="55"/>
        <v>0.02</v>
      </c>
      <c r="AM93" s="19">
        <f t="shared" si="55"/>
        <v>0</v>
      </c>
      <c r="AN93" s="19">
        <f t="shared" si="55"/>
        <v>0</v>
      </c>
      <c r="AO93" s="19">
        <f t="shared" si="55"/>
        <v>0</v>
      </c>
      <c r="AP93" s="19">
        <f t="shared" si="55"/>
        <v>0</v>
      </c>
      <c r="AQ93" s="19">
        <f t="shared" si="55"/>
        <v>0</v>
      </c>
      <c r="AR93" s="19">
        <f t="shared" si="55"/>
        <v>0</v>
      </c>
      <c r="AS93" s="19">
        <f t="shared" si="55"/>
        <v>0</v>
      </c>
      <c r="AT93" s="19">
        <f t="shared" si="55"/>
        <v>0</v>
      </c>
      <c r="AU93" s="19">
        <f t="shared" si="55"/>
        <v>0</v>
      </c>
      <c r="AV93" s="19">
        <f t="shared" si="55"/>
        <v>0</v>
      </c>
      <c r="AW93" s="19">
        <f t="shared" si="55"/>
        <v>0</v>
      </c>
      <c r="AX93" s="19">
        <f t="shared" si="55"/>
        <v>0</v>
      </c>
      <c r="AY93" s="19">
        <f t="shared" si="55"/>
        <v>0</v>
      </c>
      <c r="AZ93" s="19">
        <f t="shared" si="55"/>
        <v>0</v>
      </c>
      <c r="BA93" s="19">
        <f t="shared" si="55"/>
        <v>0</v>
      </c>
      <c r="BB93" s="19">
        <f t="shared" si="55"/>
        <v>0</v>
      </c>
      <c r="BC93" s="19">
        <f t="shared" si="55"/>
        <v>0</v>
      </c>
      <c r="BD93" s="19">
        <f t="shared" si="55"/>
        <v>0</v>
      </c>
      <c r="BE93" s="19">
        <f t="shared" si="55"/>
        <v>0</v>
      </c>
      <c r="BF93" s="19">
        <f t="shared" si="55"/>
        <v>0</v>
      </c>
      <c r="BG93" s="19">
        <f t="shared" si="55"/>
        <v>0</v>
      </c>
      <c r="BH93" s="19">
        <f t="shared" si="55"/>
        <v>0</v>
      </c>
      <c r="BI93" s="19">
        <f t="shared" si="55"/>
        <v>0</v>
      </c>
      <c r="BJ93" s="19">
        <f t="shared" si="55"/>
        <v>0</v>
      </c>
      <c r="BK93" s="19">
        <f t="shared" si="55"/>
        <v>0</v>
      </c>
      <c r="BL93" s="19">
        <f t="shared" si="55"/>
        <v>0</v>
      </c>
      <c r="BM93" s="19">
        <f t="shared" si="55"/>
        <v>0</v>
      </c>
      <c r="BN93" s="19">
        <f t="shared" si="55"/>
        <v>0</v>
      </c>
      <c r="BO93" s="19">
        <f t="shared" ref="BO93" si="56">SUM(BO88:BO92)</f>
        <v>0</v>
      </c>
    </row>
    <row r="94" spans="1:69" ht="17.399999999999999">
      <c r="B94" s="17" t="s">
        <v>25</v>
      </c>
      <c r="C94" s="18"/>
      <c r="D94" s="20">
        <f t="shared" ref="D94:BN94" si="57">PRODUCT(D93,$E$6)</f>
        <v>0</v>
      </c>
      <c r="E94" s="20">
        <f t="shared" si="57"/>
        <v>0</v>
      </c>
      <c r="F94" s="20">
        <f t="shared" si="57"/>
        <v>8.9999999999999993E-3</v>
      </c>
      <c r="G94" s="20">
        <f t="shared" si="57"/>
        <v>2.9999999999999997E-4</v>
      </c>
      <c r="H94" s="20">
        <f t="shared" si="57"/>
        <v>0</v>
      </c>
      <c r="I94" s="20">
        <f t="shared" si="57"/>
        <v>0</v>
      </c>
      <c r="J94" s="20">
        <f t="shared" si="57"/>
        <v>0</v>
      </c>
      <c r="K94" s="20">
        <f t="shared" si="57"/>
        <v>0</v>
      </c>
      <c r="L94" s="20">
        <f t="shared" si="57"/>
        <v>0</v>
      </c>
      <c r="M94" s="20">
        <f t="shared" si="57"/>
        <v>0</v>
      </c>
      <c r="N94" s="20">
        <f t="shared" si="57"/>
        <v>0</v>
      </c>
      <c r="O94" s="20">
        <f t="shared" si="57"/>
        <v>0</v>
      </c>
      <c r="P94" s="20">
        <f t="shared" si="57"/>
        <v>0</v>
      </c>
      <c r="Q94" s="20">
        <f t="shared" si="57"/>
        <v>0</v>
      </c>
      <c r="R94" s="20">
        <f t="shared" si="57"/>
        <v>0</v>
      </c>
      <c r="S94" s="20">
        <f t="shared" si="57"/>
        <v>0</v>
      </c>
      <c r="T94" s="20">
        <f t="shared" si="57"/>
        <v>0</v>
      </c>
      <c r="U94" s="20">
        <f t="shared" si="57"/>
        <v>0</v>
      </c>
      <c r="V94" s="20">
        <f t="shared" si="57"/>
        <v>0</v>
      </c>
      <c r="W94" s="20">
        <f>PRODUCT(W93,$E$6)</f>
        <v>0</v>
      </c>
      <c r="X94" s="20">
        <v>1</v>
      </c>
      <c r="Y94" s="20">
        <f t="shared" si="57"/>
        <v>0</v>
      </c>
      <c r="Z94" s="20">
        <f t="shared" si="57"/>
        <v>0</v>
      </c>
      <c r="AA94" s="20">
        <f t="shared" si="57"/>
        <v>0</v>
      </c>
      <c r="AB94" s="20">
        <f t="shared" si="57"/>
        <v>0</v>
      </c>
      <c r="AC94" s="20">
        <f t="shared" si="57"/>
        <v>0</v>
      </c>
      <c r="AD94" s="20">
        <f t="shared" si="57"/>
        <v>0</v>
      </c>
      <c r="AE94" s="20">
        <f t="shared" si="57"/>
        <v>0</v>
      </c>
      <c r="AF94" s="20">
        <f t="shared" si="57"/>
        <v>5.0000000000000001E-3</v>
      </c>
      <c r="AG94" s="20">
        <f t="shared" si="57"/>
        <v>0</v>
      </c>
      <c r="AH94" s="20">
        <f t="shared" si="57"/>
        <v>0</v>
      </c>
      <c r="AI94" s="20">
        <f t="shared" si="57"/>
        <v>0</v>
      </c>
      <c r="AJ94" s="20">
        <f t="shared" si="57"/>
        <v>0</v>
      </c>
      <c r="AK94" s="20">
        <f t="shared" si="57"/>
        <v>0</v>
      </c>
      <c r="AL94" s="20">
        <f t="shared" si="57"/>
        <v>0.02</v>
      </c>
      <c r="AM94" s="20">
        <f t="shared" si="57"/>
        <v>0</v>
      </c>
      <c r="AN94" s="20">
        <f t="shared" si="57"/>
        <v>0</v>
      </c>
      <c r="AO94" s="20">
        <f t="shared" si="57"/>
        <v>0</v>
      </c>
      <c r="AP94" s="20">
        <f t="shared" si="57"/>
        <v>0</v>
      </c>
      <c r="AQ94" s="20">
        <f t="shared" si="57"/>
        <v>0</v>
      </c>
      <c r="AR94" s="20">
        <f t="shared" si="57"/>
        <v>0</v>
      </c>
      <c r="AS94" s="20">
        <f t="shared" si="57"/>
        <v>0</v>
      </c>
      <c r="AT94" s="20">
        <f t="shared" si="57"/>
        <v>0</v>
      </c>
      <c r="AU94" s="20">
        <f t="shared" si="57"/>
        <v>0</v>
      </c>
      <c r="AV94" s="20">
        <f t="shared" si="57"/>
        <v>0</v>
      </c>
      <c r="AW94" s="20">
        <f t="shared" si="57"/>
        <v>0</v>
      </c>
      <c r="AX94" s="20">
        <f t="shared" si="57"/>
        <v>0</v>
      </c>
      <c r="AY94" s="20">
        <f t="shared" si="57"/>
        <v>0</v>
      </c>
      <c r="AZ94" s="20">
        <f t="shared" si="57"/>
        <v>0</v>
      </c>
      <c r="BA94" s="20">
        <f t="shared" si="57"/>
        <v>0</v>
      </c>
      <c r="BB94" s="20">
        <f t="shared" si="57"/>
        <v>0</v>
      </c>
      <c r="BC94" s="20">
        <f t="shared" si="57"/>
        <v>0</v>
      </c>
      <c r="BD94" s="20">
        <f t="shared" si="57"/>
        <v>0</v>
      </c>
      <c r="BE94" s="20">
        <f t="shared" si="57"/>
        <v>0</v>
      </c>
      <c r="BF94" s="20">
        <f t="shared" si="57"/>
        <v>0</v>
      </c>
      <c r="BG94" s="20">
        <f t="shared" si="57"/>
        <v>0</v>
      </c>
      <c r="BH94" s="20">
        <f t="shared" si="57"/>
        <v>0</v>
      </c>
      <c r="BI94" s="20">
        <f t="shared" si="57"/>
        <v>0</v>
      </c>
      <c r="BJ94" s="20">
        <f t="shared" si="57"/>
        <v>0</v>
      </c>
      <c r="BK94" s="20">
        <f t="shared" si="57"/>
        <v>0</v>
      </c>
      <c r="BL94" s="20">
        <f t="shared" si="57"/>
        <v>0</v>
      </c>
      <c r="BM94" s="20">
        <f t="shared" si="57"/>
        <v>0</v>
      </c>
      <c r="BN94" s="20">
        <f t="shared" si="57"/>
        <v>0</v>
      </c>
      <c r="BO94" s="20">
        <f t="shared" ref="BO94" si="58">PRODUCT(BO93,$E$6)</f>
        <v>0</v>
      </c>
    </row>
    <row r="96" spans="1:69" ht="17.399999999999999">
      <c r="A96" s="23"/>
      <c r="B96" s="24" t="s">
        <v>26</v>
      </c>
      <c r="C96" s="25" t="s">
        <v>27</v>
      </c>
      <c r="D96" s="26">
        <f>D45</f>
        <v>72.72</v>
      </c>
      <c r="E96" s="26">
        <f t="shared" ref="E96:BN96" si="59">E45</f>
        <v>76</v>
      </c>
      <c r="F96" s="26">
        <f t="shared" si="59"/>
        <v>84</v>
      </c>
      <c r="G96" s="26">
        <f t="shared" si="59"/>
        <v>568</v>
      </c>
      <c r="H96" s="26">
        <f t="shared" si="59"/>
        <v>1340</v>
      </c>
      <c r="I96" s="26">
        <f t="shared" si="59"/>
        <v>690</v>
      </c>
      <c r="J96" s="26">
        <f t="shared" si="59"/>
        <v>74.92</v>
      </c>
      <c r="K96" s="26">
        <f t="shared" si="59"/>
        <v>874.38</v>
      </c>
      <c r="L96" s="26">
        <f t="shared" si="59"/>
        <v>210.89</v>
      </c>
      <c r="M96" s="26">
        <f t="shared" si="59"/>
        <v>609</v>
      </c>
      <c r="N96" s="26">
        <f t="shared" si="59"/>
        <v>104.38</v>
      </c>
      <c r="O96" s="26">
        <f t="shared" si="59"/>
        <v>320.32</v>
      </c>
      <c r="P96" s="26">
        <f t="shared" si="59"/>
        <v>373.68</v>
      </c>
      <c r="Q96" s="26">
        <f t="shared" si="59"/>
        <v>380</v>
      </c>
      <c r="R96" s="26">
        <f t="shared" si="59"/>
        <v>0</v>
      </c>
      <c r="S96" s="26">
        <f t="shared" si="59"/>
        <v>0</v>
      </c>
      <c r="T96" s="26">
        <f t="shared" si="59"/>
        <v>0</v>
      </c>
      <c r="U96" s="26">
        <f t="shared" si="59"/>
        <v>812</v>
      </c>
      <c r="V96" s="26">
        <f t="shared" si="59"/>
        <v>352.56</v>
      </c>
      <c r="W96" s="26">
        <f>W45</f>
        <v>83</v>
      </c>
      <c r="X96" s="26">
        <f t="shared" si="59"/>
        <v>9.1999999999999993</v>
      </c>
      <c r="Y96" s="26">
        <f t="shared" si="59"/>
        <v>0</v>
      </c>
      <c r="Z96" s="26">
        <f t="shared" si="59"/>
        <v>469</v>
      </c>
      <c r="AA96" s="26">
        <f t="shared" si="59"/>
        <v>363</v>
      </c>
      <c r="AB96" s="26">
        <f t="shared" si="59"/>
        <v>409</v>
      </c>
      <c r="AC96" s="26">
        <f t="shared" si="59"/>
        <v>249</v>
      </c>
      <c r="AD96" s="26">
        <f t="shared" si="59"/>
        <v>119</v>
      </c>
      <c r="AE96" s="26">
        <f t="shared" si="59"/>
        <v>438</v>
      </c>
      <c r="AF96" s="26">
        <f t="shared" si="59"/>
        <v>159</v>
      </c>
      <c r="AG96" s="26">
        <f t="shared" si="59"/>
        <v>218.18</v>
      </c>
      <c r="AH96" s="26">
        <f t="shared" si="59"/>
        <v>77.290000000000006</v>
      </c>
      <c r="AI96" s="26">
        <f t="shared" si="59"/>
        <v>56.5</v>
      </c>
      <c r="AJ96" s="26">
        <f t="shared" si="59"/>
        <v>42.5</v>
      </c>
      <c r="AK96" s="26">
        <f t="shared" si="59"/>
        <v>240</v>
      </c>
      <c r="AL96" s="26">
        <f t="shared" si="59"/>
        <v>295</v>
      </c>
      <c r="AM96" s="26">
        <f t="shared" si="59"/>
        <v>337.5</v>
      </c>
      <c r="AN96" s="26">
        <f t="shared" si="59"/>
        <v>298.67</v>
      </c>
      <c r="AO96" s="26">
        <f t="shared" si="59"/>
        <v>0</v>
      </c>
      <c r="AP96" s="26">
        <f t="shared" si="59"/>
        <v>205.75</v>
      </c>
      <c r="AQ96" s="26">
        <f t="shared" si="59"/>
        <v>68.75</v>
      </c>
      <c r="AR96" s="26">
        <f t="shared" si="59"/>
        <v>62</v>
      </c>
      <c r="AS96" s="26">
        <f t="shared" si="59"/>
        <v>72.67</v>
      </c>
      <c r="AT96" s="26">
        <f t="shared" si="59"/>
        <v>62.29</v>
      </c>
      <c r="AU96" s="26">
        <f t="shared" si="59"/>
        <v>70.709999999999994</v>
      </c>
      <c r="AV96" s="26">
        <f t="shared" si="59"/>
        <v>48.75</v>
      </c>
      <c r="AW96" s="26">
        <f t="shared" si="59"/>
        <v>72.86</v>
      </c>
      <c r="AX96" s="26">
        <f t="shared" si="59"/>
        <v>64.67</v>
      </c>
      <c r="AY96" s="26">
        <f t="shared" si="59"/>
        <v>56.67</v>
      </c>
      <c r="AZ96" s="26">
        <f t="shared" si="59"/>
        <v>130.66999999999999</v>
      </c>
      <c r="BA96" s="26">
        <f t="shared" si="59"/>
        <v>304</v>
      </c>
      <c r="BB96" s="26">
        <f t="shared" si="59"/>
        <v>432</v>
      </c>
      <c r="BC96" s="26">
        <f t="shared" si="59"/>
        <v>532</v>
      </c>
      <c r="BD96" s="26">
        <f t="shared" si="59"/>
        <v>249</v>
      </c>
      <c r="BE96" s="26">
        <f t="shared" si="59"/>
        <v>399</v>
      </c>
      <c r="BF96" s="26">
        <f t="shared" si="59"/>
        <v>0</v>
      </c>
      <c r="BG96" s="26">
        <f t="shared" si="59"/>
        <v>31</v>
      </c>
      <c r="BH96" s="26">
        <f t="shared" si="59"/>
        <v>43</v>
      </c>
      <c r="BI96" s="26">
        <f t="shared" si="59"/>
        <v>37</v>
      </c>
      <c r="BJ96" s="26">
        <f t="shared" si="59"/>
        <v>25</v>
      </c>
      <c r="BK96" s="26">
        <f t="shared" si="59"/>
        <v>59</v>
      </c>
      <c r="BL96" s="26">
        <f t="shared" si="59"/>
        <v>299</v>
      </c>
      <c r="BM96" s="26">
        <f t="shared" si="59"/>
        <v>132.22</v>
      </c>
      <c r="BN96" s="26">
        <f t="shared" si="59"/>
        <v>20.8</v>
      </c>
      <c r="BO96" s="26">
        <f t="shared" ref="BO96" si="60">BO45</f>
        <v>0</v>
      </c>
    </row>
    <row r="97" spans="1:69" ht="17.399999999999999">
      <c r="B97" s="17" t="s">
        <v>28</v>
      </c>
      <c r="C97" s="18" t="s">
        <v>27</v>
      </c>
      <c r="D97" s="19">
        <f t="shared" ref="D97:BM97" si="61">D96/1000</f>
        <v>7.2719999999999993E-2</v>
      </c>
      <c r="E97" s="19">
        <f t="shared" si="61"/>
        <v>7.5999999999999998E-2</v>
      </c>
      <c r="F97" s="19">
        <f t="shared" si="61"/>
        <v>8.4000000000000005E-2</v>
      </c>
      <c r="G97" s="19">
        <f t="shared" si="61"/>
        <v>0.56799999999999995</v>
      </c>
      <c r="H97" s="19">
        <f t="shared" si="61"/>
        <v>1.34</v>
      </c>
      <c r="I97" s="19">
        <f t="shared" si="61"/>
        <v>0.69</v>
      </c>
      <c r="J97" s="19">
        <f t="shared" si="61"/>
        <v>7.492E-2</v>
      </c>
      <c r="K97" s="19">
        <f t="shared" si="61"/>
        <v>0.87438000000000005</v>
      </c>
      <c r="L97" s="19">
        <f t="shared" si="61"/>
        <v>0.21088999999999999</v>
      </c>
      <c r="M97" s="19">
        <f t="shared" si="61"/>
        <v>0.60899999999999999</v>
      </c>
      <c r="N97" s="19">
        <f t="shared" si="61"/>
        <v>0.10438</v>
      </c>
      <c r="O97" s="19">
        <f t="shared" si="61"/>
        <v>0.32031999999999999</v>
      </c>
      <c r="P97" s="19">
        <f t="shared" si="61"/>
        <v>0.37368000000000001</v>
      </c>
      <c r="Q97" s="19">
        <f t="shared" si="61"/>
        <v>0.38</v>
      </c>
      <c r="R97" s="19">
        <f t="shared" si="61"/>
        <v>0</v>
      </c>
      <c r="S97" s="19">
        <f t="shared" si="61"/>
        <v>0</v>
      </c>
      <c r="T97" s="19">
        <f t="shared" si="61"/>
        <v>0</v>
      </c>
      <c r="U97" s="19">
        <f t="shared" si="61"/>
        <v>0.81200000000000006</v>
      </c>
      <c r="V97" s="19">
        <f t="shared" si="61"/>
        <v>0.35255999999999998</v>
      </c>
      <c r="W97" s="19">
        <f>W96/1000</f>
        <v>8.3000000000000004E-2</v>
      </c>
      <c r="X97" s="19">
        <f t="shared" si="61"/>
        <v>9.1999999999999998E-3</v>
      </c>
      <c r="Y97" s="19">
        <f t="shared" si="61"/>
        <v>0</v>
      </c>
      <c r="Z97" s="19">
        <f t="shared" si="61"/>
        <v>0.46899999999999997</v>
      </c>
      <c r="AA97" s="19">
        <f t="shared" si="61"/>
        <v>0.36299999999999999</v>
      </c>
      <c r="AB97" s="19">
        <f t="shared" si="61"/>
        <v>0.40899999999999997</v>
      </c>
      <c r="AC97" s="19">
        <f t="shared" si="61"/>
        <v>0.249</v>
      </c>
      <c r="AD97" s="19">
        <f t="shared" si="61"/>
        <v>0.11899999999999999</v>
      </c>
      <c r="AE97" s="19">
        <f t="shared" si="61"/>
        <v>0.438</v>
      </c>
      <c r="AF97" s="19">
        <f t="shared" si="61"/>
        <v>0.159</v>
      </c>
      <c r="AG97" s="19">
        <f t="shared" si="61"/>
        <v>0.21818000000000001</v>
      </c>
      <c r="AH97" s="19">
        <f t="shared" si="61"/>
        <v>7.7290000000000011E-2</v>
      </c>
      <c r="AI97" s="19">
        <f t="shared" si="61"/>
        <v>5.6500000000000002E-2</v>
      </c>
      <c r="AJ97" s="19">
        <f t="shared" si="61"/>
        <v>4.2500000000000003E-2</v>
      </c>
      <c r="AK97" s="19">
        <f t="shared" si="61"/>
        <v>0.24</v>
      </c>
      <c r="AL97" s="19">
        <f t="shared" si="61"/>
        <v>0.29499999999999998</v>
      </c>
      <c r="AM97" s="19">
        <f t="shared" si="61"/>
        <v>0.33750000000000002</v>
      </c>
      <c r="AN97" s="19">
        <f t="shared" si="61"/>
        <v>0.29866999999999999</v>
      </c>
      <c r="AO97" s="19">
        <f t="shared" si="61"/>
        <v>0</v>
      </c>
      <c r="AP97" s="19">
        <f t="shared" si="61"/>
        <v>0.20574999999999999</v>
      </c>
      <c r="AQ97" s="19">
        <f t="shared" si="61"/>
        <v>6.8750000000000006E-2</v>
      </c>
      <c r="AR97" s="19">
        <f t="shared" si="61"/>
        <v>6.2E-2</v>
      </c>
      <c r="AS97" s="19">
        <f t="shared" si="61"/>
        <v>7.2669999999999998E-2</v>
      </c>
      <c r="AT97" s="19">
        <f t="shared" si="61"/>
        <v>6.2289999999999998E-2</v>
      </c>
      <c r="AU97" s="19">
        <f t="shared" si="61"/>
        <v>7.0709999999999995E-2</v>
      </c>
      <c r="AV97" s="19">
        <f t="shared" si="61"/>
        <v>4.8750000000000002E-2</v>
      </c>
      <c r="AW97" s="19">
        <f t="shared" si="61"/>
        <v>7.2859999999999994E-2</v>
      </c>
      <c r="AX97" s="19">
        <f t="shared" si="61"/>
        <v>6.4670000000000005E-2</v>
      </c>
      <c r="AY97" s="19">
        <f t="shared" si="61"/>
        <v>5.6670000000000005E-2</v>
      </c>
      <c r="AZ97" s="19">
        <f t="shared" si="61"/>
        <v>0.13066999999999998</v>
      </c>
      <c r="BA97" s="19">
        <f t="shared" si="61"/>
        <v>0.30399999999999999</v>
      </c>
      <c r="BB97" s="19">
        <f t="shared" si="61"/>
        <v>0.432</v>
      </c>
      <c r="BC97" s="19">
        <f t="shared" si="61"/>
        <v>0.53200000000000003</v>
      </c>
      <c r="BD97" s="19">
        <f t="shared" si="61"/>
        <v>0.249</v>
      </c>
      <c r="BE97" s="19">
        <f t="shared" si="61"/>
        <v>0.39900000000000002</v>
      </c>
      <c r="BF97" s="19">
        <f t="shared" si="61"/>
        <v>0</v>
      </c>
      <c r="BG97" s="19">
        <f t="shared" si="61"/>
        <v>3.1E-2</v>
      </c>
      <c r="BH97" s="19">
        <f t="shared" si="61"/>
        <v>4.2999999999999997E-2</v>
      </c>
      <c r="BI97" s="19">
        <f t="shared" si="61"/>
        <v>3.6999999999999998E-2</v>
      </c>
      <c r="BJ97" s="19">
        <f t="shared" si="61"/>
        <v>2.5000000000000001E-2</v>
      </c>
      <c r="BK97" s="19">
        <f t="shared" si="61"/>
        <v>5.8999999999999997E-2</v>
      </c>
      <c r="BL97" s="19">
        <f t="shared" si="61"/>
        <v>0.29899999999999999</v>
      </c>
      <c r="BM97" s="19">
        <f t="shared" si="61"/>
        <v>0.13222</v>
      </c>
      <c r="BN97" s="19">
        <f>BN96/1000</f>
        <v>2.0799999999999999E-2</v>
      </c>
      <c r="BO97" s="19">
        <f>BO96/1000</f>
        <v>0</v>
      </c>
    </row>
    <row r="98" spans="1:69" ht="17.399999999999999">
      <c r="A98" s="27"/>
      <c r="B98" s="28" t="s">
        <v>29</v>
      </c>
      <c r="C98" s="121"/>
      <c r="D98" s="29">
        <f t="shared" ref="D98:BM98" si="62">D94*D96</f>
        <v>0</v>
      </c>
      <c r="E98" s="29">
        <f t="shared" si="62"/>
        <v>0</v>
      </c>
      <c r="F98" s="29">
        <f t="shared" si="62"/>
        <v>0.75599999999999989</v>
      </c>
      <c r="G98" s="29">
        <f t="shared" si="62"/>
        <v>0.1704</v>
      </c>
      <c r="H98" s="29">
        <f t="shared" si="62"/>
        <v>0</v>
      </c>
      <c r="I98" s="29">
        <f t="shared" si="62"/>
        <v>0</v>
      </c>
      <c r="J98" s="29">
        <f t="shared" si="62"/>
        <v>0</v>
      </c>
      <c r="K98" s="29">
        <f t="shared" si="62"/>
        <v>0</v>
      </c>
      <c r="L98" s="29">
        <f t="shared" si="62"/>
        <v>0</v>
      </c>
      <c r="M98" s="29">
        <f t="shared" si="62"/>
        <v>0</v>
      </c>
      <c r="N98" s="29">
        <f t="shared" si="62"/>
        <v>0</v>
      </c>
      <c r="O98" s="29">
        <f t="shared" si="62"/>
        <v>0</v>
      </c>
      <c r="P98" s="29">
        <f t="shared" si="62"/>
        <v>0</v>
      </c>
      <c r="Q98" s="29">
        <f t="shared" si="62"/>
        <v>0</v>
      </c>
      <c r="R98" s="29">
        <f t="shared" si="62"/>
        <v>0</v>
      </c>
      <c r="S98" s="29">
        <f t="shared" si="62"/>
        <v>0</v>
      </c>
      <c r="T98" s="29">
        <f t="shared" si="62"/>
        <v>0</v>
      </c>
      <c r="U98" s="29">
        <f t="shared" si="62"/>
        <v>0</v>
      </c>
      <c r="V98" s="29">
        <f t="shared" si="62"/>
        <v>0</v>
      </c>
      <c r="W98" s="29">
        <f>W94*W96</f>
        <v>0</v>
      </c>
      <c r="X98" s="29">
        <f t="shared" si="62"/>
        <v>9.1999999999999993</v>
      </c>
      <c r="Y98" s="29">
        <f t="shared" si="62"/>
        <v>0</v>
      </c>
      <c r="Z98" s="29">
        <f t="shared" si="62"/>
        <v>0</v>
      </c>
      <c r="AA98" s="29">
        <f t="shared" si="62"/>
        <v>0</v>
      </c>
      <c r="AB98" s="29">
        <f t="shared" si="62"/>
        <v>0</v>
      </c>
      <c r="AC98" s="29">
        <f t="shared" si="62"/>
        <v>0</v>
      </c>
      <c r="AD98" s="29">
        <f t="shared" si="62"/>
        <v>0</v>
      </c>
      <c r="AE98" s="29">
        <f t="shared" si="62"/>
        <v>0</v>
      </c>
      <c r="AF98" s="29">
        <f t="shared" si="62"/>
        <v>0.79500000000000004</v>
      </c>
      <c r="AG98" s="29">
        <f t="shared" si="62"/>
        <v>0</v>
      </c>
      <c r="AH98" s="29">
        <f t="shared" si="62"/>
        <v>0</v>
      </c>
      <c r="AI98" s="29">
        <f t="shared" si="62"/>
        <v>0</v>
      </c>
      <c r="AJ98" s="29">
        <f t="shared" si="62"/>
        <v>0</v>
      </c>
      <c r="AK98" s="29">
        <f t="shared" si="62"/>
        <v>0</v>
      </c>
      <c r="AL98" s="29">
        <f t="shared" si="62"/>
        <v>5.9</v>
      </c>
      <c r="AM98" s="29">
        <f t="shared" si="62"/>
        <v>0</v>
      </c>
      <c r="AN98" s="29">
        <f t="shared" si="62"/>
        <v>0</v>
      </c>
      <c r="AO98" s="29">
        <f t="shared" si="62"/>
        <v>0</v>
      </c>
      <c r="AP98" s="29">
        <f t="shared" si="62"/>
        <v>0</v>
      </c>
      <c r="AQ98" s="29">
        <f t="shared" si="62"/>
        <v>0</v>
      </c>
      <c r="AR98" s="29">
        <f t="shared" si="62"/>
        <v>0</v>
      </c>
      <c r="AS98" s="29">
        <f t="shared" si="62"/>
        <v>0</v>
      </c>
      <c r="AT98" s="29">
        <f t="shared" si="62"/>
        <v>0</v>
      </c>
      <c r="AU98" s="29">
        <f t="shared" si="62"/>
        <v>0</v>
      </c>
      <c r="AV98" s="29">
        <f t="shared" si="62"/>
        <v>0</v>
      </c>
      <c r="AW98" s="29">
        <f t="shared" si="62"/>
        <v>0</v>
      </c>
      <c r="AX98" s="29">
        <f t="shared" si="62"/>
        <v>0</v>
      </c>
      <c r="AY98" s="29">
        <f t="shared" si="62"/>
        <v>0</v>
      </c>
      <c r="AZ98" s="29">
        <f t="shared" si="62"/>
        <v>0</v>
      </c>
      <c r="BA98" s="29">
        <f t="shared" si="62"/>
        <v>0</v>
      </c>
      <c r="BB98" s="29">
        <f t="shared" si="62"/>
        <v>0</v>
      </c>
      <c r="BC98" s="29">
        <f t="shared" si="62"/>
        <v>0</v>
      </c>
      <c r="BD98" s="29">
        <f t="shared" si="62"/>
        <v>0</v>
      </c>
      <c r="BE98" s="29">
        <f t="shared" si="62"/>
        <v>0</v>
      </c>
      <c r="BF98" s="29">
        <f t="shared" si="62"/>
        <v>0</v>
      </c>
      <c r="BG98" s="29">
        <f t="shared" si="62"/>
        <v>0</v>
      </c>
      <c r="BH98" s="29">
        <f t="shared" si="62"/>
        <v>0</v>
      </c>
      <c r="BI98" s="29">
        <f t="shared" si="62"/>
        <v>0</v>
      </c>
      <c r="BJ98" s="29">
        <f t="shared" si="62"/>
        <v>0</v>
      </c>
      <c r="BK98" s="29">
        <f t="shared" si="62"/>
        <v>0</v>
      </c>
      <c r="BL98" s="29">
        <f t="shared" si="62"/>
        <v>0</v>
      </c>
      <c r="BM98" s="29">
        <f t="shared" si="62"/>
        <v>0</v>
      </c>
      <c r="BN98" s="29">
        <f>BN94*BN96</f>
        <v>0</v>
      </c>
      <c r="BO98" s="29">
        <f>BO94*BO96</f>
        <v>0</v>
      </c>
      <c r="BP98" s="30">
        <f>SUM(D98:BN98)</f>
        <v>16.821399999999997</v>
      </c>
      <c r="BQ98" s="31">
        <f>BP98/$C$9</f>
        <v>16.821399999999997</v>
      </c>
    </row>
    <row r="99" spans="1:69" ht="17.399999999999999">
      <c r="A99" s="27"/>
      <c r="B99" s="28" t="s">
        <v>30</v>
      </c>
      <c r="C99" s="121"/>
      <c r="D99" s="29">
        <f t="shared" ref="D99:BM99" si="63">D94*D96</f>
        <v>0</v>
      </c>
      <c r="E99" s="29">
        <f t="shared" si="63"/>
        <v>0</v>
      </c>
      <c r="F99" s="29">
        <f t="shared" si="63"/>
        <v>0.75599999999999989</v>
      </c>
      <c r="G99" s="29">
        <f t="shared" si="63"/>
        <v>0.1704</v>
      </c>
      <c r="H99" s="29">
        <f t="shared" si="63"/>
        <v>0</v>
      </c>
      <c r="I99" s="29">
        <f t="shared" si="63"/>
        <v>0</v>
      </c>
      <c r="J99" s="29">
        <f t="shared" si="63"/>
        <v>0</v>
      </c>
      <c r="K99" s="29">
        <f t="shared" si="63"/>
        <v>0</v>
      </c>
      <c r="L99" s="29">
        <f t="shared" si="63"/>
        <v>0</v>
      </c>
      <c r="M99" s="29">
        <f t="shared" si="63"/>
        <v>0</v>
      </c>
      <c r="N99" s="29">
        <f t="shared" si="63"/>
        <v>0</v>
      </c>
      <c r="O99" s="29">
        <f t="shared" si="63"/>
        <v>0</v>
      </c>
      <c r="P99" s="29">
        <f t="shared" si="63"/>
        <v>0</v>
      </c>
      <c r="Q99" s="29">
        <f t="shared" si="63"/>
        <v>0</v>
      </c>
      <c r="R99" s="29">
        <f t="shared" si="63"/>
        <v>0</v>
      </c>
      <c r="S99" s="29">
        <f t="shared" si="63"/>
        <v>0</v>
      </c>
      <c r="T99" s="29">
        <f t="shared" si="63"/>
        <v>0</v>
      </c>
      <c r="U99" s="29">
        <f t="shared" si="63"/>
        <v>0</v>
      </c>
      <c r="V99" s="29">
        <f t="shared" si="63"/>
        <v>0</v>
      </c>
      <c r="W99" s="29">
        <f>W94*W96</f>
        <v>0</v>
      </c>
      <c r="X99" s="29">
        <f t="shared" si="63"/>
        <v>9.1999999999999993</v>
      </c>
      <c r="Y99" s="29">
        <f t="shared" si="63"/>
        <v>0</v>
      </c>
      <c r="Z99" s="29">
        <f t="shared" si="63"/>
        <v>0</v>
      </c>
      <c r="AA99" s="29">
        <f t="shared" si="63"/>
        <v>0</v>
      </c>
      <c r="AB99" s="29">
        <f t="shared" si="63"/>
        <v>0</v>
      </c>
      <c r="AC99" s="29">
        <f t="shared" si="63"/>
        <v>0</v>
      </c>
      <c r="AD99" s="29">
        <f t="shared" si="63"/>
        <v>0</v>
      </c>
      <c r="AE99" s="29">
        <f t="shared" si="63"/>
        <v>0</v>
      </c>
      <c r="AF99" s="29">
        <f t="shared" si="63"/>
        <v>0.79500000000000004</v>
      </c>
      <c r="AG99" s="29">
        <f t="shared" si="63"/>
        <v>0</v>
      </c>
      <c r="AH99" s="29">
        <f t="shared" si="63"/>
        <v>0</v>
      </c>
      <c r="AI99" s="29">
        <f t="shared" si="63"/>
        <v>0</v>
      </c>
      <c r="AJ99" s="29">
        <f t="shared" si="63"/>
        <v>0</v>
      </c>
      <c r="AK99" s="29">
        <f t="shared" si="63"/>
        <v>0</v>
      </c>
      <c r="AL99" s="29">
        <f t="shared" si="63"/>
        <v>5.9</v>
      </c>
      <c r="AM99" s="29">
        <f t="shared" si="63"/>
        <v>0</v>
      </c>
      <c r="AN99" s="29">
        <f t="shared" si="63"/>
        <v>0</v>
      </c>
      <c r="AO99" s="29">
        <f t="shared" si="63"/>
        <v>0</v>
      </c>
      <c r="AP99" s="29">
        <f t="shared" si="63"/>
        <v>0</v>
      </c>
      <c r="AQ99" s="29">
        <f t="shared" si="63"/>
        <v>0</v>
      </c>
      <c r="AR99" s="29">
        <f t="shared" si="63"/>
        <v>0</v>
      </c>
      <c r="AS99" s="29">
        <f t="shared" si="63"/>
        <v>0</v>
      </c>
      <c r="AT99" s="29">
        <f t="shared" si="63"/>
        <v>0</v>
      </c>
      <c r="AU99" s="29">
        <f t="shared" si="63"/>
        <v>0</v>
      </c>
      <c r="AV99" s="29">
        <f t="shared" si="63"/>
        <v>0</v>
      </c>
      <c r="AW99" s="29">
        <f t="shared" si="63"/>
        <v>0</v>
      </c>
      <c r="AX99" s="29">
        <f t="shared" si="63"/>
        <v>0</v>
      </c>
      <c r="AY99" s="29">
        <f t="shared" si="63"/>
        <v>0</v>
      </c>
      <c r="AZ99" s="29">
        <f t="shared" si="63"/>
        <v>0</v>
      </c>
      <c r="BA99" s="29">
        <f t="shared" si="63"/>
        <v>0</v>
      </c>
      <c r="BB99" s="29">
        <f t="shared" si="63"/>
        <v>0</v>
      </c>
      <c r="BC99" s="29">
        <f t="shared" si="63"/>
        <v>0</v>
      </c>
      <c r="BD99" s="29">
        <f t="shared" si="63"/>
        <v>0</v>
      </c>
      <c r="BE99" s="29">
        <f t="shared" si="63"/>
        <v>0</v>
      </c>
      <c r="BF99" s="29">
        <f t="shared" si="63"/>
        <v>0</v>
      </c>
      <c r="BG99" s="29">
        <f t="shared" si="63"/>
        <v>0</v>
      </c>
      <c r="BH99" s="29">
        <f t="shared" si="63"/>
        <v>0</v>
      </c>
      <c r="BI99" s="29">
        <f t="shared" si="63"/>
        <v>0</v>
      </c>
      <c r="BJ99" s="29">
        <f t="shared" si="63"/>
        <v>0</v>
      </c>
      <c r="BK99" s="29">
        <f t="shared" si="63"/>
        <v>0</v>
      </c>
      <c r="BL99" s="29">
        <f t="shared" si="63"/>
        <v>0</v>
      </c>
      <c r="BM99" s="29">
        <f t="shared" si="63"/>
        <v>0</v>
      </c>
      <c r="BN99" s="29">
        <f>BN94*BN96</f>
        <v>0</v>
      </c>
      <c r="BO99" s="29">
        <f>BO94*BO96</f>
        <v>0</v>
      </c>
      <c r="BP99" s="30">
        <f>SUM(D99:BN99)</f>
        <v>16.821399999999997</v>
      </c>
      <c r="BQ99" s="31">
        <f>BP99/$C$9</f>
        <v>16.821399999999997</v>
      </c>
    </row>
    <row r="101" spans="1:69">
      <c r="J101" s="1">
        <v>9</v>
      </c>
      <c r="K101" t="s">
        <v>2</v>
      </c>
      <c r="V101" t="s">
        <v>33</v>
      </c>
      <c r="AM101" t="s">
        <v>34</v>
      </c>
    </row>
    <row r="102" spans="1:69" ht="15" customHeight="1">
      <c r="A102" s="115"/>
      <c r="B102" s="2" t="s">
        <v>3</v>
      </c>
      <c r="C102" s="113" t="s">
        <v>4</v>
      </c>
      <c r="D102" s="122" t="s">
        <v>35</v>
      </c>
      <c r="E102" s="113" t="s">
        <v>36</v>
      </c>
      <c r="F102" s="113" t="s">
        <v>37</v>
      </c>
      <c r="G102" s="113" t="s">
        <v>38</v>
      </c>
      <c r="H102" s="122" t="s">
        <v>39</v>
      </c>
      <c r="I102" s="35"/>
      <c r="J102" s="113" t="s">
        <v>40</v>
      </c>
      <c r="K102" s="113" t="s">
        <v>41</v>
      </c>
      <c r="L102" s="113" t="s">
        <v>42</v>
      </c>
      <c r="M102" s="35"/>
      <c r="N102" s="35"/>
      <c r="O102" s="113" t="s">
        <v>43</v>
      </c>
      <c r="P102" s="113" t="s">
        <v>44</v>
      </c>
      <c r="Q102" s="35"/>
      <c r="R102" s="113" t="s">
        <v>45</v>
      </c>
      <c r="S102" s="35"/>
      <c r="T102" s="35"/>
      <c r="U102" s="35"/>
      <c r="V102" s="113" t="s">
        <v>46</v>
      </c>
      <c r="W102" s="35"/>
      <c r="X102" s="113" t="s">
        <v>47</v>
      </c>
      <c r="Y102" s="35"/>
      <c r="Z102" s="35"/>
      <c r="AA102" s="35"/>
      <c r="AB102" s="35"/>
      <c r="AC102" s="35"/>
      <c r="AD102" s="35"/>
      <c r="AE102" s="35"/>
      <c r="AF102" s="35"/>
      <c r="AG102" s="35"/>
      <c r="AH102" s="113" t="s">
        <v>18</v>
      </c>
      <c r="AI102" s="35"/>
      <c r="AJ102" s="113" t="s">
        <v>48</v>
      </c>
      <c r="AK102" s="35"/>
      <c r="AL102" s="35"/>
      <c r="AM102" s="113" t="s">
        <v>49</v>
      </c>
      <c r="AN102" s="35"/>
      <c r="AO102" s="35"/>
      <c r="AP102" s="35"/>
      <c r="AQ102" s="35"/>
      <c r="AR102" s="35"/>
      <c r="AS102" s="35"/>
      <c r="AT102" s="35"/>
      <c r="AU102" s="35"/>
      <c r="AV102" s="113" t="s">
        <v>50</v>
      </c>
      <c r="AW102" s="35"/>
      <c r="AX102" s="113" t="s">
        <v>51</v>
      </c>
      <c r="AY102" s="35"/>
      <c r="AZ102" s="113" t="s">
        <v>52</v>
      </c>
      <c r="BA102" s="35"/>
      <c r="BB102" s="113" t="s">
        <v>53</v>
      </c>
      <c r="BC102" s="113" t="s">
        <v>54</v>
      </c>
      <c r="BD102" s="35"/>
      <c r="BE102" s="35"/>
      <c r="BF102" s="35"/>
      <c r="BG102" s="122" t="s">
        <v>55</v>
      </c>
      <c r="BH102" s="122" t="s">
        <v>56</v>
      </c>
      <c r="BI102" s="122" t="s">
        <v>57</v>
      </c>
      <c r="BJ102" s="35"/>
      <c r="BK102" s="113" t="s">
        <v>58</v>
      </c>
      <c r="BL102" s="35"/>
      <c r="BM102" s="122" t="s">
        <v>59</v>
      </c>
      <c r="BN102" s="122" t="s">
        <v>60</v>
      </c>
      <c r="BO102" s="113" t="s">
        <v>100</v>
      </c>
      <c r="BP102" s="123" t="s">
        <v>5</v>
      </c>
      <c r="BQ102" s="123" t="s">
        <v>6</v>
      </c>
    </row>
    <row r="103" spans="1:69" ht="36.75" customHeight="1">
      <c r="A103" s="116"/>
      <c r="B103" s="3" t="s">
        <v>7</v>
      </c>
      <c r="C103" s="114"/>
      <c r="D103" s="122"/>
      <c r="E103" s="114"/>
      <c r="F103" s="114"/>
      <c r="G103" s="114"/>
      <c r="H103" s="122"/>
      <c r="I103" s="36"/>
      <c r="J103" s="114"/>
      <c r="K103" s="114"/>
      <c r="L103" s="114"/>
      <c r="M103" s="36"/>
      <c r="N103" s="36"/>
      <c r="O103" s="114"/>
      <c r="P103" s="114"/>
      <c r="Q103" s="36"/>
      <c r="R103" s="114"/>
      <c r="S103" s="36"/>
      <c r="T103" s="36"/>
      <c r="U103" s="36"/>
      <c r="V103" s="114"/>
      <c r="W103" s="36"/>
      <c r="X103" s="114"/>
      <c r="Y103" s="36"/>
      <c r="Z103" s="36"/>
      <c r="AA103" s="36"/>
      <c r="AB103" s="36"/>
      <c r="AC103" s="36"/>
      <c r="AD103" s="36"/>
      <c r="AE103" s="36"/>
      <c r="AF103" s="36"/>
      <c r="AG103" s="36"/>
      <c r="AH103" s="114"/>
      <c r="AI103" s="36"/>
      <c r="AJ103" s="114"/>
      <c r="AK103" s="36"/>
      <c r="AL103" s="36"/>
      <c r="AM103" s="114"/>
      <c r="AN103" s="36"/>
      <c r="AO103" s="36"/>
      <c r="AP103" s="36"/>
      <c r="AQ103" s="36"/>
      <c r="AR103" s="36"/>
      <c r="AS103" s="36"/>
      <c r="AT103" s="36"/>
      <c r="AU103" s="36"/>
      <c r="AV103" s="114"/>
      <c r="AW103" s="36"/>
      <c r="AX103" s="114"/>
      <c r="AY103" s="36"/>
      <c r="AZ103" s="114"/>
      <c r="BA103" s="36"/>
      <c r="BB103" s="114"/>
      <c r="BC103" s="114"/>
      <c r="BD103" s="36"/>
      <c r="BE103" s="36"/>
      <c r="BF103" s="36"/>
      <c r="BG103" s="122"/>
      <c r="BH103" s="122"/>
      <c r="BI103" s="122"/>
      <c r="BJ103" s="36"/>
      <c r="BK103" s="114"/>
      <c r="BL103" s="36"/>
      <c r="BM103" s="122"/>
      <c r="BN103" s="122"/>
      <c r="BO103" s="114"/>
      <c r="BP103" s="123"/>
      <c r="BQ103" s="123"/>
    </row>
    <row r="104" spans="1:69">
      <c r="A104" s="117" t="s">
        <v>22</v>
      </c>
      <c r="B104" s="40" t="s">
        <v>61</v>
      </c>
      <c r="C104" s="118">
        <f>$E$6</f>
        <v>1</v>
      </c>
      <c r="D104" s="4">
        <f>D26</f>
        <v>0</v>
      </c>
      <c r="E104" s="4">
        <f t="shared" ref="E104:BN108" si="64">E26</f>
        <v>0</v>
      </c>
      <c r="F104" s="4">
        <f t="shared" si="64"/>
        <v>4.0000000000000001E-3</v>
      </c>
      <c r="G104" s="4">
        <f t="shared" si="64"/>
        <v>0</v>
      </c>
      <c r="H104" s="4">
        <f t="shared" si="64"/>
        <v>0</v>
      </c>
      <c r="I104" s="4">
        <f t="shared" si="64"/>
        <v>0</v>
      </c>
      <c r="J104" s="4">
        <f t="shared" si="64"/>
        <v>0</v>
      </c>
      <c r="K104" s="4">
        <f t="shared" si="64"/>
        <v>2E-3</v>
      </c>
      <c r="L104" s="4">
        <f t="shared" si="64"/>
        <v>0</v>
      </c>
      <c r="M104" s="4">
        <f t="shared" si="64"/>
        <v>1.24E-2</v>
      </c>
      <c r="N104" s="4">
        <f t="shared" si="64"/>
        <v>0</v>
      </c>
      <c r="O104" s="4">
        <f t="shared" si="64"/>
        <v>0</v>
      </c>
      <c r="P104" s="4">
        <f t="shared" si="64"/>
        <v>0</v>
      </c>
      <c r="Q104" s="4">
        <f t="shared" si="64"/>
        <v>0</v>
      </c>
      <c r="R104" s="4">
        <f t="shared" si="64"/>
        <v>0</v>
      </c>
      <c r="S104" s="4">
        <f t="shared" si="64"/>
        <v>0</v>
      </c>
      <c r="T104" s="4">
        <f t="shared" si="64"/>
        <v>0</v>
      </c>
      <c r="U104" s="4">
        <f t="shared" si="64"/>
        <v>0</v>
      </c>
      <c r="V104" s="4">
        <f t="shared" si="64"/>
        <v>0</v>
      </c>
      <c r="W104" s="4">
        <f>W26</f>
        <v>0</v>
      </c>
      <c r="X104" s="4">
        <f t="shared" si="64"/>
        <v>0</v>
      </c>
      <c r="Y104" s="4">
        <f t="shared" si="64"/>
        <v>0</v>
      </c>
      <c r="Z104" s="4">
        <f t="shared" si="64"/>
        <v>0</v>
      </c>
      <c r="AA104" s="4">
        <f t="shared" si="64"/>
        <v>0</v>
      </c>
      <c r="AB104" s="4">
        <f t="shared" si="64"/>
        <v>0</v>
      </c>
      <c r="AC104" s="4">
        <f t="shared" si="64"/>
        <v>0</v>
      </c>
      <c r="AD104" s="4">
        <f t="shared" si="64"/>
        <v>0</v>
      </c>
      <c r="AE104" s="4">
        <f t="shared" si="64"/>
        <v>0</v>
      </c>
      <c r="AF104" s="4">
        <f t="shared" si="64"/>
        <v>0</v>
      </c>
      <c r="AG104" s="4">
        <f t="shared" si="64"/>
        <v>0</v>
      </c>
      <c r="AH104" s="4">
        <f t="shared" si="64"/>
        <v>0</v>
      </c>
      <c r="AI104" s="4">
        <f t="shared" si="64"/>
        <v>0</v>
      </c>
      <c r="AJ104" s="4">
        <f t="shared" si="64"/>
        <v>0</v>
      </c>
      <c r="AK104" s="4">
        <f t="shared" si="64"/>
        <v>0</v>
      </c>
      <c r="AL104" s="4">
        <f t="shared" si="64"/>
        <v>0</v>
      </c>
      <c r="AM104" s="4">
        <f t="shared" si="64"/>
        <v>0</v>
      </c>
      <c r="AN104" s="4">
        <f t="shared" si="64"/>
        <v>0</v>
      </c>
      <c r="AO104" s="4">
        <f t="shared" si="64"/>
        <v>0</v>
      </c>
      <c r="AP104" s="4">
        <f t="shared" si="64"/>
        <v>0</v>
      </c>
      <c r="AQ104" s="4">
        <f t="shared" si="64"/>
        <v>0</v>
      </c>
      <c r="AR104" s="4">
        <f t="shared" si="64"/>
        <v>0</v>
      </c>
      <c r="AS104" s="4">
        <f t="shared" si="64"/>
        <v>0</v>
      </c>
      <c r="AT104" s="4">
        <f t="shared" si="64"/>
        <v>1.4999999999999999E-2</v>
      </c>
      <c r="AU104" s="4">
        <f t="shared" si="64"/>
        <v>0</v>
      </c>
      <c r="AV104" s="4">
        <f t="shared" si="64"/>
        <v>0</v>
      </c>
      <c r="AW104" s="4">
        <f t="shared" si="64"/>
        <v>0</v>
      </c>
      <c r="AX104" s="4">
        <f t="shared" si="64"/>
        <v>0</v>
      </c>
      <c r="AY104" s="4">
        <f t="shared" si="64"/>
        <v>0</v>
      </c>
      <c r="AZ104" s="4">
        <f t="shared" si="64"/>
        <v>0</v>
      </c>
      <c r="BA104" s="4">
        <f t="shared" si="64"/>
        <v>0</v>
      </c>
      <c r="BB104" s="4">
        <f t="shared" si="64"/>
        <v>0</v>
      </c>
      <c r="BC104" s="4">
        <f t="shared" si="64"/>
        <v>0</v>
      </c>
      <c r="BD104" s="4">
        <f t="shared" si="64"/>
        <v>0</v>
      </c>
      <c r="BE104" s="4">
        <f t="shared" si="64"/>
        <v>0</v>
      </c>
      <c r="BF104" s="4">
        <f t="shared" si="64"/>
        <v>0</v>
      </c>
      <c r="BG104" s="4">
        <f t="shared" si="64"/>
        <v>0</v>
      </c>
      <c r="BH104" s="4">
        <f t="shared" si="64"/>
        <v>0</v>
      </c>
      <c r="BI104" s="4">
        <f t="shared" si="64"/>
        <v>0</v>
      </c>
      <c r="BJ104" s="4">
        <f t="shared" si="64"/>
        <v>0</v>
      </c>
      <c r="BK104" s="4">
        <f t="shared" si="64"/>
        <v>0</v>
      </c>
      <c r="BL104" s="4">
        <f t="shared" si="64"/>
        <v>0</v>
      </c>
      <c r="BM104" s="4">
        <f t="shared" si="64"/>
        <v>0</v>
      </c>
      <c r="BN104" s="4">
        <f t="shared" si="64"/>
        <v>0</v>
      </c>
      <c r="BO104" s="4">
        <f t="shared" ref="BO104:BO107" si="65">BO26</f>
        <v>0</v>
      </c>
    </row>
    <row r="105" spans="1:69">
      <c r="A105" s="117"/>
      <c r="B105" t="s">
        <v>16</v>
      </c>
      <c r="C105" s="119"/>
      <c r="D105" s="4">
        <f>D27</f>
        <v>0.02</v>
      </c>
      <c r="E105" s="4">
        <f t="shared" si="64"/>
        <v>0</v>
      </c>
      <c r="F105" s="4">
        <f t="shared" si="64"/>
        <v>0</v>
      </c>
      <c r="G105" s="4">
        <f t="shared" si="64"/>
        <v>0</v>
      </c>
      <c r="H105" s="4">
        <f t="shared" si="64"/>
        <v>0</v>
      </c>
      <c r="I105" s="4">
        <f t="shared" si="64"/>
        <v>0</v>
      </c>
      <c r="J105" s="4">
        <f t="shared" si="64"/>
        <v>0</v>
      </c>
      <c r="K105" s="4">
        <f t="shared" si="64"/>
        <v>0</v>
      </c>
      <c r="L105" s="4">
        <f t="shared" si="64"/>
        <v>0</v>
      </c>
      <c r="M105" s="4">
        <f t="shared" si="64"/>
        <v>0</v>
      </c>
      <c r="N105" s="4">
        <f t="shared" si="64"/>
        <v>0</v>
      </c>
      <c r="O105" s="4">
        <f t="shared" si="64"/>
        <v>0</v>
      </c>
      <c r="P105" s="4">
        <f t="shared" si="64"/>
        <v>0</v>
      </c>
      <c r="Q105" s="4">
        <f t="shared" si="64"/>
        <v>0</v>
      </c>
      <c r="R105" s="4">
        <f t="shared" si="64"/>
        <v>0</v>
      </c>
      <c r="S105" s="4">
        <f t="shared" si="64"/>
        <v>0</v>
      </c>
      <c r="T105" s="4">
        <f t="shared" si="64"/>
        <v>0</v>
      </c>
      <c r="U105" s="4">
        <f t="shared" si="64"/>
        <v>0</v>
      </c>
      <c r="V105" s="4">
        <f t="shared" si="64"/>
        <v>0</v>
      </c>
      <c r="W105" s="4">
        <f>W27</f>
        <v>0</v>
      </c>
      <c r="X105" s="4">
        <f t="shared" si="64"/>
        <v>0</v>
      </c>
      <c r="Y105" s="4">
        <f t="shared" si="64"/>
        <v>0</v>
      </c>
      <c r="Z105" s="4">
        <f t="shared" si="64"/>
        <v>0</v>
      </c>
      <c r="AA105" s="4">
        <f t="shared" si="64"/>
        <v>0</v>
      </c>
      <c r="AB105" s="4">
        <f t="shared" si="64"/>
        <v>0</v>
      </c>
      <c r="AC105" s="4">
        <f t="shared" si="64"/>
        <v>0</v>
      </c>
      <c r="AD105" s="4">
        <f t="shared" si="64"/>
        <v>0</v>
      </c>
      <c r="AE105" s="4">
        <f t="shared" si="64"/>
        <v>0</v>
      </c>
      <c r="AF105" s="4">
        <f t="shared" si="64"/>
        <v>0</v>
      </c>
      <c r="AG105" s="4">
        <f t="shared" si="64"/>
        <v>0</v>
      </c>
      <c r="AH105" s="4">
        <f t="shared" si="64"/>
        <v>0</v>
      </c>
      <c r="AI105" s="4">
        <f t="shared" si="64"/>
        <v>0</v>
      </c>
      <c r="AJ105" s="4">
        <f t="shared" si="64"/>
        <v>0</v>
      </c>
      <c r="AK105" s="4">
        <f t="shared" si="64"/>
        <v>0</v>
      </c>
      <c r="AL105" s="4">
        <f t="shared" si="64"/>
        <v>0</v>
      </c>
      <c r="AM105" s="4">
        <f t="shared" si="64"/>
        <v>0</v>
      </c>
      <c r="AN105" s="4">
        <f t="shared" si="64"/>
        <v>0</v>
      </c>
      <c r="AO105" s="4">
        <f t="shared" si="64"/>
        <v>0</v>
      </c>
      <c r="AP105" s="4">
        <f t="shared" si="64"/>
        <v>0</v>
      </c>
      <c r="AQ105" s="4">
        <f t="shared" si="64"/>
        <v>0</v>
      </c>
      <c r="AR105" s="4">
        <f t="shared" si="64"/>
        <v>0</v>
      </c>
      <c r="AS105" s="4">
        <f t="shared" si="64"/>
        <v>0</v>
      </c>
      <c r="AT105" s="4">
        <f t="shared" si="64"/>
        <v>0</v>
      </c>
      <c r="AU105" s="4">
        <f t="shared" si="64"/>
        <v>0</v>
      </c>
      <c r="AV105" s="4">
        <f t="shared" si="64"/>
        <v>0</v>
      </c>
      <c r="AW105" s="4">
        <f t="shared" si="64"/>
        <v>0</v>
      </c>
      <c r="AX105" s="4">
        <f t="shared" si="64"/>
        <v>0</v>
      </c>
      <c r="AY105" s="4">
        <f t="shared" si="64"/>
        <v>0</v>
      </c>
      <c r="AZ105" s="4">
        <f t="shared" si="64"/>
        <v>0</v>
      </c>
      <c r="BA105" s="4">
        <f t="shared" si="64"/>
        <v>0</v>
      </c>
      <c r="BB105" s="4">
        <f t="shared" si="64"/>
        <v>0</v>
      </c>
      <c r="BC105" s="4">
        <f t="shared" si="64"/>
        <v>0</v>
      </c>
      <c r="BD105" s="4">
        <f t="shared" si="64"/>
        <v>0</v>
      </c>
      <c r="BE105" s="4">
        <f t="shared" si="64"/>
        <v>0</v>
      </c>
      <c r="BF105" s="4">
        <f t="shared" si="64"/>
        <v>0</v>
      </c>
      <c r="BG105" s="4">
        <f t="shared" si="64"/>
        <v>0</v>
      </c>
      <c r="BH105" s="4">
        <f t="shared" si="64"/>
        <v>0</v>
      </c>
      <c r="BI105" s="4">
        <f t="shared" si="64"/>
        <v>0</v>
      </c>
      <c r="BJ105" s="4">
        <f t="shared" si="64"/>
        <v>0</v>
      </c>
      <c r="BK105" s="4">
        <f t="shared" si="64"/>
        <v>0</v>
      </c>
      <c r="BL105" s="4">
        <f t="shared" si="64"/>
        <v>0</v>
      </c>
      <c r="BM105" s="4">
        <f t="shared" si="64"/>
        <v>0</v>
      </c>
      <c r="BN105" s="4">
        <f t="shared" si="64"/>
        <v>0</v>
      </c>
      <c r="BO105" s="4">
        <f t="shared" si="65"/>
        <v>0</v>
      </c>
    </row>
    <row r="106" spans="1:69">
      <c r="A106" s="117"/>
      <c r="B106" s="10" t="s">
        <v>23</v>
      </c>
      <c r="C106" s="119"/>
      <c r="D106" s="4">
        <f>D28</f>
        <v>0</v>
      </c>
      <c r="E106" s="4">
        <f t="shared" si="64"/>
        <v>0</v>
      </c>
      <c r="F106" s="4">
        <f t="shared" si="64"/>
        <v>8.9999999999999993E-3</v>
      </c>
      <c r="G106" s="4">
        <f t="shared" si="64"/>
        <v>2.9999999999999997E-4</v>
      </c>
      <c r="H106" s="4">
        <f t="shared" si="64"/>
        <v>0</v>
      </c>
      <c r="I106" s="4">
        <f t="shared" si="64"/>
        <v>0</v>
      </c>
      <c r="J106" s="4">
        <f t="shared" si="64"/>
        <v>0</v>
      </c>
      <c r="K106" s="4">
        <f t="shared" si="64"/>
        <v>0</v>
      </c>
      <c r="L106" s="4">
        <f t="shared" si="64"/>
        <v>0</v>
      </c>
      <c r="M106" s="4">
        <f t="shared" si="64"/>
        <v>0</v>
      </c>
      <c r="N106" s="4">
        <f t="shared" si="64"/>
        <v>0</v>
      </c>
      <c r="O106" s="4">
        <f t="shared" si="64"/>
        <v>0</v>
      </c>
      <c r="P106" s="4">
        <f t="shared" si="64"/>
        <v>0</v>
      </c>
      <c r="Q106" s="4">
        <f t="shared" si="64"/>
        <v>0</v>
      </c>
      <c r="R106" s="4">
        <f t="shared" si="64"/>
        <v>0</v>
      </c>
      <c r="S106" s="4">
        <f t="shared" si="64"/>
        <v>0</v>
      </c>
      <c r="T106" s="4">
        <f t="shared" si="64"/>
        <v>0</v>
      </c>
      <c r="U106" s="4">
        <f t="shared" si="64"/>
        <v>0</v>
      </c>
      <c r="V106" s="4">
        <f t="shared" si="64"/>
        <v>0</v>
      </c>
      <c r="W106" s="4">
        <f>W28</f>
        <v>0</v>
      </c>
      <c r="X106" s="4">
        <f t="shared" si="64"/>
        <v>0</v>
      </c>
      <c r="Y106" s="4">
        <f t="shared" si="64"/>
        <v>0</v>
      </c>
      <c r="Z106" s="4">
        <f t="shared" si="64"/>
        <v>0</v>
      </c>
      <c r="AA106" s="4">
        <f t="shared" si="64"/>
        <v>0</v>
      </c>
      <c r="AB106" s="4">
        <f t="shared" si="64"/>
        <v>0</v>
      </c>
      <c r="AC106" s="4">
        <f t="shared" si="64"/>
        <v>0</v>
      </c>
      <c r="AD106" s="4">
        <f t="shared" si="64"/>
        <v>0</v>
      </c>
      <c r="AE106" s="4">
        <f t="shared" si="64"/>
        <v>0</v>
      </c>
      <c r="AF106" s="4">
        <f t="shared" si="64"/>
        <v>0</v>
      </c>
      <c r="AG106" s="4">
        <f t="shared" si="64"/>
        <v>0</v>
      </c>
      <c r="AH106" s="4">
        <f t="shared" si="64"/>
        <v>0</v>
      </c>
      <c r="AI106" s="4">
        <f t="shared" si="64"/>
        <v>0</v>
      </c>
      <c r="AJ106" s="4">
        <f t="shared" si="64"/>
        <v>0</v>
      </c>
      <c r="AK106" s="4">
        <f t="shared" si="64"/>
        <v>0</v>
      </c>
      <c r="AL106" s="4">
        <f t="shared" si="64"/>
        <v>0</v>
      </c>
      <c r="AM106" s="4">
        <f t="shared" si="64"/>
        <v>0</v>
      </c>
      <c r="AN106" s="4">
        <f t="shared" si="64"/>
        <v>0</v>
      </c>
      <c r="AO106" s="4">
        <f t="shared" si="64"/>
        <v>0</v>
      </c>
      <c r="AP106" s="4">
        <f t="shared" si="64"/>
        <v>0</v>
      </c>
      <c r="AQ106" s="4">
        <f t="shared" si="64"/>
        <v>0</v>
      </c>
      <c r="AR106" s="4">
        <f t="shared" si="64"/>
        <v>0</v>
      </c>
      <c r="AS106" s="4">
        <f t="shared" si="64"/>
        <v>0</v>
      </c>
      <c r="AT106" s="4">
        <f t="shared" si="64"/>
        <v>0</v>
      </c>
      <c r="AU106" s="4">
        <f t="shared" si="64"/>
        <v>0</v>
      </c>
      <c r="AV106" s="4">
        <f t="shared" si="64"/>
        <v>0</v>
      </c>
      <c r="AW106" s="4">
        <f t="shared" si="64"/>
        <v>0</v>
      </c>
      <c r="AX106" s="4">
        <f t="shared" si="64"/>
        <v>0</v>
      </c>
      <c r="AY106" s="4">
        <f t="shared" si="64"/>
        <v>0</v>
      </c>
      <c r="AZ106" s="4">
        <f t="shared" si="64"/>
        <v>0</v>
      </c>
      <c r="BA106" s="4">
        <f t="shared" si="64"/>
        <v>0</v>
      </c>
      <c r="BB106" s="4">
        <f t="shared" si="64"/>
        <v>0</v>
      </c>
      <c r="BC106" s="4">
        <f t="shared" si="64"/>
        <v>0</v>
      </c>
      <c r="BD106" s="4">
        <f t="shared" si="64"/>
        <v>0</v>
      </c>
      <c r="BE106" s="4">
        <f t="shared" si="64"/>
        <v>0</v>
      </c>
      <c r="BF106" s="4">
        <f t="shared" si="64"/>
        <v>0</v>
      </c>
      <c r="BG106" s="4">
        <f t="shared" si="64"/>
        <v>0</v>
      </c>
      <c r="BH106" s="4">
        <f t="shared" si="64"/>
        <v>0</v>
      </c>
      <c r="BI106" s="4">
        <f t="shared" si="64"/>
        <v>0</v>
      </c>
      <c r="BJ106" s="4">
        <f t="shared" si="64"/>
        <v>0</v>
      </c>
      <c r="BK106" s="4">
        <f t="shared" si="64"/>
        <v>0</v>
      </c>
      <c r="BL106" s="4">
        <f t="shared" si="64"/>
        <v>0</v>
      </c>
      <c r="BM106" s="4">
        <f t="shared" si="64"/>
        <v>0</v>
      </c>
      <c r="BN106" s="4">
        <f t="shared" si="64"/>
        <v>0</v>
      </c>
      <c r="BO106" s="4">
        <f t="shared" si="65"/>
        <v>0</v>
      </c>
    </row>
    <row r="107" spans="1:69">
      <c r="A107" s="117"/>
      <c r="B107" s="9"/>
      <c r="C107" s="119"/>
      <c r="D107" s="4">
        <f>D29</f>
        <v>0</v>
      </c>
      <c r="E107" s="4">
        <f t="shared" si="64"/>
        <v>0</v>
      </c>
      <c r="F107" s="4">
        <f t="shared" si="64"/>
        <v>0</v>
      </c>
      <c r="G107" s="4">
        <f t="shared" si="64"/>
        <v>0</v>
      </c>
      <c r="H107" s="4">
        <f t="shared" si="64"/>
        <v>0</v>
      </c>
      <c r="I107" s="4">
        <f t="shared" si="64"/>
        <v>0</v>
      </c>
      <c r="J107" s="4">
        <f t="shared" si="64"/>
        <v>0</v>
      </c>
      <c r="K107" s="4">
        <f t="shared" si="64"/>
        <v>0</v>
      </c>
      <c r="L107" s="4">
        <f t="shared" si="64"/>
        <v>0</v>
      </c>
      <c r="M107" s="4">
        <f t="shared" si="64"/>
        <v>0</v>
      </c>
      <c r="N107" s="4">
        <f t="shared" si="64"/>
        <v>0</v>
      </c>
      <c r="O107" s="4">
        <f t="shared" si="64"/>
        <v>0</v>
      </c>
      <c r="P107" s="4">
        <f t="shared" si="64"/>
        <v>0</v>
      </c>
      <c r="Q107" s="4">
        <f t="shared" si="64"/>
        <v>0</v>
      </c>
      <c r="R107" s="4">
        <f t="shared" si="64"/>
        <v>0</v>
      </c>
      <c r="S107" s="4">
        <f t="shared" si="64"/>
        <v>0</v>
      </c>
      <c r="T107" s="4">
        <f t="shared" si="64"/>
        <v>0</v>
      </c>
      <c r="U107" s="4">
        <f t="shared" si="64"/>
        <v>0</v>
      </c>
      <c r="V107" s="4">
        <f t="shared" si="64"/>
        <v>0</v>
      </c>
      <c r="W107" s="4">
        <f>W29</f>
        <v>0</v>
      </c>
      <c r="X107" s="4">
        <f t="shared" si="64"/>
        <v>0</v>
      </c>
      <c r="Y107" s="4">
        <f t="shared" si="64"/>
        <v>0</v>
      </c>
      <c r="Z107" s="4">
        <f t="shared" si="64"/>
        <v>0</v>
      </c>
      <c r="AA107" s="4">
        <f t="shared" si="64"/>
        <v>0</v>
      </c>
      <c r="AB107" s="4">
        <f t="shared" si="64"/>
        <v>0</v>
      </c>
      <c r="AC107" s="4">
        <f t="shared" si="64"/>
        <v>0</v>
      </c>
      <c r="AD107" s="4">
        <f t="shared" si="64"/>
        <v>0</v>
      </c>
      <c r="AE107" s="4">
        <f t="shared" si="64"/>
        <v>0</v>
      </c>
      <c r="AF107" s="4">
        <f t="shared" si="64"/>
        <v>0</v>
      </c>
      <c r="AG107" s="4">
        <f t="shared" si="64"/>
        <v>0</v>
      </c>
      <c r="AH107" s="4">
        <f t="shared" si="64"/>
        <v>0</v>
      </c>
      <c r="AI107" s="4">
        <f t="shared" si="64"/>
        <v>0</v>
      </c>
      <c r="AJ107" s="4">
        <f t="shared" si="64"/>
        <v>0</v>
      </c>
      <c r="AK107" s="4">
        <f t="shared" si="64"/>
        <v>0</v>
      </c>
      <c r="AL107" s="4">
        <f t="shared" si="64"/>
        <v>0</v>
      </c>
      <c r="AM107" s="4">
        <f t="shared" si="64"/>
        <v>0</v>
      </c>
      <c r="AN107" s="4">
        <f t="shared" si="64"/>
        <v>0</v>
      </c>
      <c r="AO107" s="4">
        <f t="shared" si="64"/>
        <v>0</v>
      </c>
      <c r="AP107" s="4">
        <f t="shared" si="64"/>
        <v>0</v>
      </c>
      <c r="AQ107" s="4">
        <f t="shared" si="64"/>
        <v>0</v>
      </c>
      <c r="AR107" s="4">
        <f t="shared" si="64"/>
        <v>0</v>
      </c>
      <c r="AS107" s="4">
        <f t="shared" si="64"/>
        <v>0</v>
      </c>
      <c r="AT107" s="4">
        <f t="shared" si="64"/>
        <v>0</v>
      </c>
      <c r="AU107" s="4">
        <f t="shared" si="64"/>
        <v>0</v>
      </c>
      <c r="AV107" s="4">
        <f t="shared" si="64"/>
        <v>0</v>
      </c>
      <c r="AW107" s="4">
        <f t="shared" si="64"/>
        <v>0</v>
      </c>
      <c r="AX107" s="4">
        <f t="shared" si="64"/>
        <v>0</v>
      </c>
      <c r="AY107" s="4">
        <f t="shared" si="64"/>
        <v>0</v>
      </c>
      <c r="AZ107" s="4">
        <f t="shared" si="64"/>
        <v>0</v>
      </c>
      <c r="BA107" s="4">
        <f t="shared" si="64"/>
        <v>0</v>
      </c>
      <c r="BB107" s="4">
        <f t="shared" si="64"/>
        <v>0</v>
      </c>
      <c r="BC107" s="4">
        <f t="shared" si="64"/>
        <v>0</v>
      </c>
      <c r="BD107" s="4">
        <f t="shared" si="64"/>
        <v>0</v>
      </c>
      <c r="BE107" s="4">
        <f t="shared" si="64"/>
        <v>0</v>
      </c>
      <c r="BF107" s="4">
        <f t="shared" si="64"/>
        <v>0</v>
      </c>
      <c r="BG107" s="4">
        <f t="shared" si="64"/>
        <v>0</v>
      </c>
      <c r="BH107" s="4">
        <f t="shared" si="64"/>
        <v>0</v>
      </c>
      <c r="BI107" s="4">
        <f t="shared" si="64"/>
        <v>0</v>
      </c>
      <c r="BJ107" s="4">
        <f t="shared" si="64"/>
        <v>0</v>
      </c>
      <c r="BK107" s="4">
        <f t="shared" si="64"/>
        <v>0</v>
      </c>
      <c r="BL107" s="4">
        <f t="shared" si="64"/>
        <v>0</v>
      </c>
      <c r="BM107" s="4">
        <f t="shared" si="64"/>
        <v>0</v>
      </c>
      <c r="BN107" s="4">
        <f t="shared" si="64"/>
        <v>0</v>
      </c>
      <c r="BO107" s="4">
        <f t="shared" si="65"/>
        <v>0</v>
      </c>
    </row>
    <row r="108" spans="1:69">
      <c r="A108" s="117"/>
      <c r="B108" s="4"/>
      <c r="C108" s="120"/>
      <c r="D108" s="4">
        <f>D30</f>
        <v>0</v>
      </c>
      <c r="E108" s="4">
        <f t="shared" si="64"/>
        <v>0</v>
      </c>
      <c r="F108" s="4">
        <f t="shared" si="64"/>
        <v>0</v>
      </c>
      <c r="G108" s="4">
        <f t="shared" si="64"/>
        <v>0</v>
      </c>
      <c r="H108" s="4">
        <f t="shared" si="64"/>
        <v>0</v>
      </c>
      <c r="I108" s="4">
        <f t="shared" si="64"/>
        <v>0</v>
      </c>
      <c r="J108" s="4">
        <f t="shared" si="64"/>
        <v>0</v>
      </c>
      <c r="K108" s="4">
        <f t="shared" si="64"/>
        <v>0</v>
      </c>
      <c r="L108" s="4">
        <f t="shared" si="64"/>
        <v>0</v>
      </c>
      <c r="M108" s="4">
        <f t="shared" si="64"/>
        <v>0</v>
      </c>
      <c r="N108" s="4">
        <f t="shared" si="64"/>
        <v>0</v>
      </c>
      <c r="O108" s="4">
        <f t="shared" si="64"/>
        <v>0</v>
      </c>
      <c r="P108" s="4">
        <f t="shared" ref="P108:BN108" si="66">P30</f>
        <v>0</v>
      </c>
      <c r="Q108" s="4">
        <f t="shared" si="66"/>
        <v>0</v>
      </c>
      <c r="R108" s="4">
        <f t="shared" si="66"/>
        <v>0</v>
      </c>
      <c r="S108" s="4">
        <f t="shared" si="66"/>
        <v>0</v>
      </c>
      <c r="T108" s="4">
        <f t="shared" si="66"/>
        <v>0</v>
      </c>
      <c r="U108" s="4">
        <f t="shared" si="66"/>
        <v>0</v>
      </c>
      <c r="V108" s="4">
        <f t="shared" si="66"/>
        <v>0</v>
      </c>
      <c r="W108" s="4">
        <f>W30</f>
        <v>0</v>
      </c>
      <c r="X108" s="4">
        <f t="shared" si="66"/>
        <v>0</v>
      </c>
      <c r="Y108" s="4">
        <f t="shared" si="66"/>
        <v>0</v>
      </c>
      <c r="Z108" s="4">
        <f t="shared" si="66"/>
        <v>0</v>
      </c>
      <c r="AA108" s="4">
        <f t="shared" si="66"/>
        <v>0</v>
      </c>
      <c r="AB108" s="4">
        <f t="shared" si="66"/>
        <v>0</v>
      </c>
      <c r="AC108" s="4">
        <f t="shared" si="66"/>
        <v>0</v>
      </c>
      <c r="AD108" s="4">
        <f t="shared" si="66"/>
        <v>0</v>
      </c>
      <c r="AE108" s="4">
        <f t="shared" si="66"/>
        <v>0</v>
      </c>
      <c r="AF108" s="4">
        <f t="shared" si="66"/>
        <v>0</v>
      </c>
      <c r="AG108" s="4">
        <f t="shared" si="66"/>
        <v>0</v>
      </c>
      <c r="AH108" s="4">
        <f t="shared" si="66"/>
        <v>0</v>
      </c>
      <c r="AI108" s="4">
        <f t="shared" si="66"/>
        <v>0</v>
      </c>
      <c r="AJ108" s="4">
        <f t="shared" si="66"/>
        <v>0</v>
      </c>
      <c r="AK108" s="4">
        <f t="shared" si="66"/>
        <v>0</v>
      </c>
      <c r="AL108" s="4">
        <f t="shared" si="66"/>
        <v>0</v>
      </c>
      <c r="AM108" s="4">
        <f t="shared" si="66"/>
        <v>0</v>
      </c>
      <c r="AN108" s="4">
        <f t="shared" si="66"/>
        <v>0</v>
      </c>
      <c r="AO108" s="4">
        <f t="shared" si="66"/>
        <v>0</v>
      </c>
      <c r="AP108" s="4">
        <f t="shared" si="66"/>
        <v>0</v>
      </c>
      <c r="AQ108" s="4">
        <f t="shared" si="66"/>
        <v>0</v>
      </c>
      <c r="AR108" s="4">
        <f t="shared" si="66"/>
        <v>0</v>
      </c>
      <c r="AS108" s="4">
        <f t="shared" si="66"/>
        <v>0</v>
      </c>
      <c r="AT108" s="4">
        <f t="shared" si="66"/>
        <v>0</v>
      </c>
      <c r="AU108" s="4">
        <f t="shared" si="66"/>
        <v>0</v>
      </c>
      <c r="AV108" s="4">
        <f t="shared" si="66"/>
        <v>0</v>
      </c>
      <c r="AW108" s="4">
        <f t="shared" si="66"/>
        <v>0</v>
      </c>
      <c r="AX108" s="4">
        <f t="shared" si="66"/>
        <v>0</v>
      </c>
      <c r="AY108" s="4">
        <f t="shared" si="66"/>
        <v>0</v>
      </c>
      <c r="AZ108" s="4">
        <f t="shared" si="66"/>
        <v>0</v>
      </c>
      <c r="BA108" s="4">
        <f t="shared" si="66"/>
        <v>0</v>
      </c>
      <c r="BB108" s="4">
        <f t="shared" si="66"/>
        <v>0</v>
      </c>
      <c r="BC108" s="4">
        <f t="shared" si="66"/>
        <v>0</v>
      </c>
      <c r="BD108" s="4">
        <f t="shared" si="66"/>
        <v>0</v>
      </c>
      <c r="BE108" s="4">
        <f t="shared" si="66"/>
        <v>0</v>
      </c>
      <c r="BF108" s="4">
        <f t="shared" si="66"/>
        <v>0</v>
      </c>
      <c r="BG108" s="4">
        <f t="shared" si="66"/>
        <v>0</v>
      </c>
      <c r="BH108" s="4">
        <f t="shared" si="66"/>
        <v>0</v>
      </c>
      <c r="BI108" s="4">
        <f t="shared" si="66"/>
        <v>0</v>
      </c>
      <c r="BJ108" s="4">
        <f t="shared" si="66"/>
        <v>0</v>
      </c>
      <c r="BK108" s="4">
        <f t="shared" si="66"/>
        <v>0</v>
      </c>
      <c r="BL108" s="4">
        <f t="shared" si="66"/>
        <v>0</v>
      </c>
      <c r="BM108" s="4">
        <f t="shared" si="66"/>
        <v>0</v>
      </c>
      <c r="BN108" s="4">
        <f t="shared" si="66"/>
        <v>0</v>
      </c>
      <c r="BO108" s="4">
        <f t="shared" ref="BO108" si="67">BO30</f>
        <v>0</v>
      </c>
    </row>
    <row r="109" spans="1:69" ht="17.399999999999999">
      <c r="B109" s="17" t="s">
        <v>24</v>
      </c>
      <c r="C109" s="18"/>
      <c r="D109" s="19">
        <f>SUM(D104:D108)</f>
        <v>0.02</v>
      </c>
      <c r="E109" s="19">
        <f t="shared" ref="E109:BN109" si="68">SUM(E104:E108)</f>
        <v>0</v>
      </c>
      <c r="F109" s="19">
        <f t="shared" si="68"/>
        <v>1.2999999999999999E-2</v>
      </c>
      <c r="G109" s="19">
        <f t="shared" si="68"/>
        <v>2.9999999999999997E-4</v>
      </c>
      <c r="H109" s="19">
        <f t="shared" si="68"/>
        <v>0</v>
      </c>
      <c r="I109" s="19">
        <f t="shared" si="68"/>
        <v>0</v>
      </c>
      <c r="J109" s="19">
        <f t="shared" si="68"/>
        <v>0</v>
      </c>
      <c r="K109" s="19">
        <f t="shared" si="68"/>
        <v>2E-3</v>
      </c>
      <c r="L109" s="19">
        <f t="shared" si="68"/>
        <v>0</v>
      </c>
      <c r="M109" s="19">
        <f>SUM(M104:M108)</f>
        <v>1.24E-2</v>
      </c>
      <c r="N109" s="19">
        <f t="shared" si="68"/>
        <v>0</v>
      </c>
      <c r="O109" s="19">
        <f t="shared" si="68"/>
        <v>0</v>
      </c>
      <c r="P109" s="19">
        <f t="shared" si="68"/>
        <v>0</v>
      </c>
      <c r="Q109" s="19">
        <f t="shared" si="68"/>
        <v>0</v>
      </c>
      <c r="R109" s="19">
        <f t="shared" si="68"/>
        <v>0</v>
      </c>
      <c r="S109" s="19">
        <f t="shared" si="68"/>
        <v>0</v>
      </c>
      <c r="T109" s="19">
        <f t="shared" si="68"/>
        <v>0</v>
      </c>
      <c r="U109" s="19">
        <f t="shared" si="68"/>
        <v>0</v>
      </c>
      <c r="V109" s="19">
        <f t="shared" si="68"/>
        <v>0</v>
      </c>
      <c r="W109" s="19">
        <f>SUM(W104:W108)</f>
        <v>0</v>
      </c>
      <c r="X109" s="19">
        <f t="shared" si="68"/>
        <v>0</v>
      </c>
      <c r="Y109" s="19">
        <f t="shared" si="68"/>
        <v>0</v>
      </c>
      <c r="Z109" s="19">
        <f t="shared" si="68"/>
        <v>0</v>
      </c>
      <c r="AA109" s="19">
        <f t="shared" si="68"/>
        <v>0</v>
      </c>
      <c r="AB109" s="19">
        <f t="shared" si="68"/>
        <v>0</v>
      </c>
      <c r="AC109" s="19">
        <f t="shared" si="68"/>
        <v>0</v>
      </c>
      <c r="AD109" s="19">
        <f t="shared" si="68"/>
        <v>0</v>
      </c>
      <c r="AE109" s="19">
        <f t="shared" si="68"/>
        <v>0</v>
      </c>
      <c r="AF109" s="19">
        <f t="shared" si="68"/>
        <v>0</v>
      </c>
      <c r="AG109" s="19">
        <f t="shared" si="68"/>
        <v>0</v>
      </c>
      <c r="AH109" s="19">
        <f t="shared" si="68"/>
        <v>0</v>
      </c>
      <c r="AI109" s="19">
        <f t="shared" si="68"/>
        <v>0</v>
      </c>
      <c r="AJ109" s="19">
        <f t="shared" si="68"/>
        <v>0</v>
      </c>
      <c r="AK109" s="19">
        <f t="shared" si="68"/>
        <v>0</v>
      </c>
      <c r="AL109" s="19">
        <f t="shared" si="68"/>
        <v>0</v>
      </c>
      <c r="AM109" s="19">
        <f t="shared" si="68"/>
        <v>0</v>
      </c>
      <c r="AN109" s="19">
        <f t="shared" si="68"/>
        <v>0</v>
      </c>
      <c r="AO109" s="19">
        <f t="shared" si="68"/>
        <v>0</v>
      </c>
      <c r="AP109" s="19">
        <f t="shared" si="68"/>
        <v>0</v>
      </c>
      <c r="AQ109" s="19">
        <f t="shared" si="68"/>
        <v>0</v>
      </c>
      <c r="AR109" s="19">
        <f t="shared" si="68"/>
        <v>0</v>
      </c>
      <c r="AS109" s="19">
        <f t="shared" si="68"/>
        <v>0</v>
      </c>
      <c r="AT109" s="19">
        <f t="shared" si="68"/>
        <v>1.4999999999999999E-2</v>
      </c>
      <c r="AU109" s="19">
        <f t="shared" si="68"/>
        <v>0</v>
      </c>
      <c r="AV109" s="19">
        <f t="shared" si="68"/>
        <v>0</v>
      </c>
      <c r="AW109" s="19">
        <f t="shared" si="68"/>
        <v>0</v>
      </c>
      <c r="AX109" s="19">
        <f t="shared" si="68"/>
        <v>0</v>
      </c>
      <c r="AY109" s="19">
        <f t="shared" si="68"/>
        <v>0</v>
      </c>
      <c r="AZ109" s="19">
        <f t="shared" si="68"/>
        <v>0</v>
      </c>
      <c r="BA109" s="19">
        <f t="shared" si="68"/>
        <v>0</v>
      </c>
      <c r="BB109" s="19">
        <f t="shared" si="68"/>
        <v>0</v>
      </c>
      <c r="BC109" s="19">
        <f t="shared" si="68"/>
        <v>0</v>
      </c>
      <c r="BD109" s="19">
        <f t="shared" si="68"/>
        <v>0</v>
      </c>
      <c r="BE109" s="19">
        <f t="shared" si="68"/>
        <v>0</v>
      </c>
      <c r="BF109" s="19">
        <f t="shared" si="68"/>
        <v>0</v>
      </c>
      <c r="BG109" s="19">
        <f t="shared" si="68"/>
        <v>0</v>
      </c>
      <c r="BH109" s="19">
        <f t="shared" si="68"/>
        <v>0</v>
      </c>
      <c r="BI109" s="19">
        <f t="shared" si="68"/>
        <v>0</v>
      </c>
      <c r="BJ109" s="19">
        <f t="shared" si="68"/>
        <v>0</v>
      </c>
      <c r="BK109" s="19">
        <f t="shared" si="68"/>
        <v>0</v>
      </c>
      <c r="BL109" s="19">
        <f t="shared" si="68"/>
        <v>0</v>
      </c>
      <c r="BM109" s="19">
        <f t="shared" si="68"/>
        <v>0</v>
      </c>
      <c r="BN109" s="19">
        <f t="shared" si="68"/>
        <v>0</v>
      </c>
      <c r="BO109" s="19">
        <f t="shared" ref="BO109" si="69">SUM(BO104:BO108)</f>
        <v>0</v>
      </c>
    </row>
    <row r="110" spans="1:69" ht="17.399999999999999">
      <c r="B110" s="17" t="s">
        <v>25</v>
      </c>
      <c r="C110" s="18"/>
      <c r="D110" s="20">
        <f t="shared" ref="D110:BN110" si="70">PRODUCT(D109,$E$6)</f>
        <v>0.02</v>
      </c>
      <c r="E110" s="20">
        <f t="shared" si="70"/>
        <v>0</v>
      </c>
      <c r="F110" s="20">
        <f t="shared" si="70"/>
        <v>1.2999999999999999E-2</v>
      </c>
      <c r="G110" s="20">
        <f t="shared" si="70"/>
        <v>2.9999999999999997E-4</v>
      </c>
      <c r="H110" s="20">
        <f t="shared" si="70"/>
        <v>0</v>
      </c>
      <c r="I110" s="20">
        <f t="shared" si="70"/>
        <v>0</v>
      </c>
      <c r="J110" s="20">
        <f t="shared" si="70"/>
        <v>0</v>
      </c>
      <c r="K110" s="20">
        <f t="shared" si="70"/>
        <v>2E-3</v>
      </c>
      <c r="L110" s="20">
        <f t="shared" si="70"/>
        <v>0</v>
      </c>
      <c r="M110" s="20">
        <f t="shared" si="70"/>
        <v>1.24E-2</v>
      </c>
      <c r="N110" s="20">
        <f t="shared" si="70"/>
        <v>0</v>
      </c>
      <c r="O110" s="20">
        <f t="shared" si="70"/>
        <v>0</v>
      </c>
      <c r="P110" s="20">
        <f t="shared" si="70"/>
        <v>0</v>
      </c>
      <c r="Q110" s="20">
        <f t="shared" si="70"/>
        <v>0</v>
      </c>
      <c r="R110" s="20">
        <f t="shared" si="70"/>
        <v>0</v>
      </c>
      <c r="S110" s="20">
        <f t="shared" si="70"/>
        <v>0</v>
      </c>
      <c r="T110" s="20">
        <f t="shared" si="70"/>
        <v>0</v>
      </c>
      <c r="U110" s="20">
        <f t="shared" si="70"/>
        <v>0</v>
      </c>
      <c r="V110" s="20">
        <f t="shared" si="70"/>
        <v>0</v>
      </c>
      <c r="W110" s="20">
        <f>PRODUCT(W109,$E$6)</f>
        <v>0</v>
      </c>
      <c r="X110" s="20">
        <f t="shared" si="70"/>
        <v>0</v>
      </c>
      <c r="Y110" s="20">
        <f t="shared" si="70"/>
        <v>0</v>
      </c>
      <c r="Z110" s="20">
        <f t="shared" si="70"/>
        <v>0</v>
      </c>
      <c r="AA110" s="20">
        <f t="shared" si="70"/>
        <v>0</v>
      </c>
      <c r="AB110" s="20">
        <f t="shared" si="70"/>
        <v>0</v>
      </c>
      <c r="AC110" s="20">
        <f t="shared" si="70"/>
        <v>0</v>
      </c>
      <c r="AD110" s="20">
        <f t="shared" si="70"/>
        <v>0</v>
      </c>
      <c r="AE110" s="20">
        <f t="shared" si="70"/>
        <v>0</v>
      </c>
      <c r="AF110" s="20">
        <f t="shared" si="70"/>
        <v>0</v>
      </c>
      <c r="AG110" s="20">
        <f t="shared" si="70"/>
        <v>0</v>
      </c>
      <c r="AH110" s="20">
        <f t="shared" si="70"/>
        <v>0</v>
      </c>
      <c r="AI110" s="20">
        <f t="shared" si="70"/>
        <v>0</v>
      </c>
      <c r="AJ110" s="20">
        <f t="shared" si="70"/>
        <v>0</v>
      </c>
      <c r="AK110" s="20">
        <f t="shared" si="70"/>
        <v>0</v>
      </c>
      <c r="AL110" s="20">
        <f t="shared" si="70"/>
        <v>0</v>
      </c>
      <c r="AM110" s="20">
        <f t="shared" si="70"/>
        <v>0</v>
      </c>
      <c r="AN110" s="20">
        <f t="shared" si="70"/>
        <v>0</v>
      </c>
      <c r="AO110" s="20">
        <f t="shared" si="70"/>
        <v>0</v>
      </c>
      <c r="AP110" s="20">
        <f t="shared" si="70"/>
        <v>0</v>
      </c>
      <c r="AQ110" s="20">
        <f t="shared" si="70"/>
        <v>0</v>
      </c>
      <c r="AR110" s="20">
        <f t="shared" si="70"/>
        <v>0</v>
      </c>
      <c r="AS110" s="20">
        <f t="shared" si="70"/>
        <v>0</v>
      </c>
      <c r="AT110" s="20">
        <f t="shared" si="70"/>
        <v>1.4999999999999999E-2</v>
      </c>
      <c r="AU110" s="20">
        <f t="shared" si="70"/>
        <v>0</v>
      </c>
      <c r="AV110" s="20">
        <f t="shared" si="70"/>
        <v>0</v>
      </c>
      <c r="AW110" s="20">
        <f t="shared" si="70"/>
        <v>0</v>
      </c>
      <c r="AX110" s="20">
        <f t="shared" si="70"/>
        <v>0</v>
      </c>
      <c r="AY110" s="20">
        <f t="shared" si="70"/>
        <v>0</v>
      </c>
      <c r="AZ110" s="20">
        <f t="shared" si="70"/>
        <v>0</v>
      </c>
      <c r="BA110" s="20">
        <f t="shared" si="70"/>
        <v>0</v>
      </c>
      <c r="BB110" s="20">
        <f t="shared" si="70"/>
        <v>0</v>
      </c>
      <c r="BC110" s="20">
        <f t="shared" si="70"/>
        <v>0</v>
      </c>
      <c r="BD110" s="20">
        <f t="shared" si="70"/>
        <v>0</v>
      </c>
      <c r="BE110" s="20">
        <f t="shared" si="70"/>
        <v>0</v>
      </c>
      <c r="BF110" s="20">
        <f t="shared" si="70"/>
        <v>0</v>
      </c>
      <c r="BG110" s="20">
        <f t="shared" si="70"/>
        <v>0</v>
      </c>
      <c r="BH110" s="20">
        <f t="shared" si="70"/>
        <v>0</v>
      </c>
      <c r="BI110" s="20">
        <f t="shared" si="70"/>
        <v>0</v>
      </c>
      <c r="BJ110" s="20">
        <f t="shared" si="70"/>
        <v>0</v>
      </c>
      <c r="BK110" s="20">
        <f t="shared" si="70"/>
        <v>0</v>
      </c>
      <c r="BL110" s="20">
        <f t="shared" si="70"/>
        <v>0</v>
      </c>
      <c r="BM110" s="20">
        <f t="shared" si="70"/>
        <v>0</v>
      </c>
      <c r="BN110" s="20">
        <f t="shared" si="70"/>
        <v>0</v>
      </c>
      <c r="BO110" s="20">
        <f t="shared" ref="BO110" si="71">PRODUCT(BO109,$E$6)</f>
        <v>0</v>
      </c>
    </row>
    <row r="112" spans="1:69" ht="17.399999999999999">
      <c r="A112" s="23"/>
      <c r="B112" s="24" t="s">
        <v>26</v>
      </c>
      <c r="C112" s="25" t="s">
        <v>27</v>
      </c>
      <c r="D112" s="26">
        <f>D45</f>
        <v>72.72</v>
      </c>
      <c r="E112" s="26">
        <f t="shared" ref="E112:BN112" si="72">E45</f>
        <v>76</v>
      </c>
      <c r="F112" s="26">
        <f t="shared" si="72"/>
        <v>84</v>
      </c>
      <c r="G112" s="26">
        <f t="shared" si="72"/>
        <v>568</v>
      </c>
      <c r="H112" s="26">
        <f t="shared" si="72"/>
        <v>1340</v>
      </c>
      <c r="I112" s="26">
        <f t="shared" si="72"/>
        <v>690</v>
      </c>
      <c r="J112" s="26">
        <f t="shared" si="72"/>
        <v>74.92</v>
      </c>
      <c r="K112" s="26">
        <f t="shared" si="72"/>
        <v>874.38</v>
      </c>
      <c r="L112" s="26">
        <f t="shared" si="72"/>
        <v>210.89</v>
      </c>
      <c r="M112" s="26">
        <f t="shared" si="72"/>
        <v>609</v>
      </c>
      <c r="N112" s="26">
        <f t="shared" si="72"/>
        <v>104.38</v>
      </c>
      <c r="O112" s="26">
        <f t="shared" si="72"/>
        <v>320.32</v>
      </c>
      <c r="P112" s="26">
        <f t="shared" si="72"/>
        <v>373.68</v>
      </c>
      <c r="Q112" s="26">
        <f t="shared" si="72"/>
        <v>380</v>
      </c>
      <c r="R112" s="26">
        <f t="shared" si="72"/>
        <v>0</v>
      </c>
      <c r="S112" s="26">
        <f t="shared" si="72"/>
        <v>0</v>
      </c>
      <c r="T112" s="26">
        <f t="shared" si="72"/>
        <v>0</v>
      </c>
      <c r="U112" s="26">
        <f t="shared" si="72"/>
        <v>812</v>
      </c>
      <c r="V112" s="26">
        <f t="shared" si="72"/>
        <v>352.56</v>
      </c>
      <c r="W112" s="26">
        <f>W45</f>
        <v>83</v>
      </c>
      <c r="X112" s="26">
        <f t="shared" si="72"/>
        <v>9.1999999999999993</v>
      </c>
      <c r="Y112" s="26">
        <f t="shared" si="72"/>
        <v>0</v>
      </c>
      <c r="Z112" s="26">
        <f t="shared" si="72"/>
        <v>469</v>
      </c>
      <c r="AA112" s="26">
        <f t="shared" si="72"/>
        <v>363</v>
      </c>
      <c r="AB112" s="26">
        <f t="shared" si="72"/>
        <v>409</v>
      </c>
      <c r="AC112" s="26">
        <f t="shared" si="72"/>
        <v>249</v>
      </c>
      <c r="AD112" s="26">
        <f t="shared" si="72"/>
        <v>119</v>
      </c>
      <c r="AE112" s="26">
        <f t="shared" si="72"/>
        <v>438</v>
      </c>
      <c r="AF112" s="26">
        <f t="shared" si="72"/>
        <v>159</v>
      </c>
      <c r="AG112" s="26">
        <f t="shared" si="72"/>
        <v>218.18</v>
      </c>
      <c r="AH112" s="26">
        <f t="shared" si="72"/>
        <v>77.290000000000006</v>
      </c>
      <c r="AI112" s="26">
        <f t="shared" si="72"/>
        <v>56.5</v>
      </c>
      <c r="AJ112" s="26">
        <f t="shared" si="72"/>
        <v>42.5</v>
      </c>
      <c r="AK112" s="26">
        <f t="shared" si="72"/>
        <v>240</v>
      </c>
      <c r="AL112" s="26">
        <f t="shared" si="72"/>
        <v>295</v>
      </c>
      <c r="AM112" s="26">
        <f t="shared" si="72"/>
        <v>337.5</v>
      </c>
      <c r="AN112" s="26">
        <f t="shared" si="72"/>
        <v>298.67</v>
      </c>
      <c r="AO112" s="26">
        <f t="shared" si="72"/>
        <v>0</v>
      </c>
      <c r="AP112" s="26">
        <f t="shared" si="72"/>
        <v>205.75</v>
      </c>
      <c r="AQ112" s="26">
        <f t="shared" si="72"/>
        <v>68.75</v>
      </c>
      <c r="AR112" s="26">
        <f t="shared" si="72"/>
        <v>62</v>
      </c>
      <c r="AS112" s="26">
        <f t="shared" si="72"/>
        <v>72.67</v>
      </c>
      <c r="AT112" s="26">
        <f t="shared" si="72"/>
        <v>62.29</v>
      </c>
      <c r="AU112" s="26">
        <f t="shared" si="72"/>
        <v>70.709999999999994</v>
      </c>
      <c r="AV112" s="26">
        <f t="shared" si="72"/>
        <v>48.75</v>
      </c>
      <c r="AW112" s="26">
        <f t="shared" si="72"/>
        <v>72.86</v>
      </c>
      <c r="AX112" s="26">
        <f t="shared" si="72"/>
        <v>64.67</v>
      </c>
      <c r="AY112" s="26">
        <f t="shared" si="72"/>
        <v>56.67</v>
      </c>
      <c r="AZ112" s="26">
        <f t="shared" si="72"/>
        <v>130.66999999999999</v>
      </c>
      <c r="BA112" s="26">
        <f t="shared" si="72"/>
        <v>304</v>
      </c>
      <c r="BB112" s="26">
        <f t="shared" si="72"/>
        <v>432</v>
      </c>
      <c r="BC112" s="26">
        <f t="shared" si="72"/>
        <v>532</v>
      </c>
      <c r="BD112" s="26">
        <f t="shared" si="72"/>
        <v>249</v>
      </c>
      <c r="BE112" s="26">
        <f t="shared" si="72"/>
        <v>399</v>
      </c>
      <c r="BF112" s="26">
        <f t="shared" si="72"/>
        <v>0</v>
      </c>
      <c r="BG112" s="26">
        <f t="shared" si="72"/>
        <v>31</v>
      </c>
      <c r="BH112" s="26">
        <f t="shared" si="72"/>
        <v>43</v>
      </c>
      <c r="BI112" s="26">
        <f t="shared" si="72"/>
        <v>37</v>
      </c>
      <c r="BJ112" s="26">
        <f t="shared" si="72"/>
        <v>25</v>
      </c>
      <c r="BK112" s="26">
        <f t="shared" si="72"/>
        <v>59</v>
      </c>
      <c r="BL112" s="26">
        <f t="shared" si="72"/>
        <v>299</v>
      </c>
      <c r="BM112" s="26">
        <f t="shared" si="72"/>
        <v>132.22</v>
      </c>
      <c r="BN112" s="26">
        <f t="shared" si="72"/>
        <v>20.8</v>
      </c>
      <c r="BO112" s="26">
        <f t="shared" ref="BO112" si="73">BO45</f>
        <v>0</v>
      </c>
    </row>
    <row r="113" spans="1:69" ht="17.399999999999999">
      <c r="B113" s="17" t="s">
        <v>28</v>
      </c>
      <c r="C113" s="18" t="s">
        <v>27</v>
      </c>
      <c r="D113" s="19">
        <f>D112/1000</f>
        <v>7.2719999999999993E-2</v>
      </c>
      <c r="E113" s="19">
        <f t="shared" ref="E113:BN113" si="74">E112/1000</f>
        <v>7.5999999999999998E-2</v>
      </c>
      <c r="F113" s="19">
        <f t="shared" si="74"/>
        <v>8.4000000000000005E-2</v>
      </c>
      <c r="G113" s="19">
        <f t="shared" si="74"/>
        <v>0.56799999999999995</v>
      </c>
      <c r="H113" s="19">
        <f t="shared" si="74"/>
        <v>1.34</v>
      </c>
      <c r="I113" s="19">
        <f t="shared" si="74"/>
        <v>0.69</v>
      </c>
      <c r="J113" s="19">
        <f t="shared" si="74"/>
        <v>7.492E-2</v>
      </c>
      <c r="K113" s="19">
        <f t="shared" si="74"/>
        <v>0.87438000000000005</v>
      </c>
      <c r="L113" s="19">
        <f t="shared" si="74"/>
        <v>0.21088999999999999</v>
      </c>
      <c r="M113" s="19">
        <f t="shared" si="74"/>
        <v>0.60899999999999999</v>
      </c>
      <c r="N113" s="19">
        <f t="shared" si="74"/>
        <v>0.10438</v>
      </c>
      <c r="O113" s="19">
        <f t="shared" si="74"/>
        <v>0.32031999999999999</v>
      </c>
      <c r="P113" s="19">
        <f t="shared" si="74"/>
        <v>0.37368000000000001</v>
      </c>
      <c r="Q113" s="19">
        <f t="shared" si="74"/>
        <v>0.38</v>
      </c>
      <c r="R113" s="19">
        <f t="shared" si="74"/>
        <v>0</v>
      </c>
      <c r="S113" s="19">
        <f t="shared" si="74"/>
        <v>0</v>
      </c>
      <c r="T113" s="19">
        <f t="shared" si="74"/>
        <v>0</v>
      </c>
      <c r="U113" s="19">
        <f t="shared" si="74"/>
        <v>0.81200000000000006</v>
      </c>
      <c r="V113" s="19">
        <f t="shared" si="74"/>
        <v>0.35255999999999998</v>
      </c>
      <c r="W113" s="19">
        <f>W112/1000</f>
        <v>8.3000000000000004E-2</v>
      </c>
      <c r="X113" s="19">
        <f t="shared" si="74"/>
        <v>9.1999999999999998E-3</v>
      </c>
      <c r="Y113" s="19">
        <f t="shared" si="74"/>
        <v>0</v>
      </c>
      <c r="Z113" s="19">
        <f t="shared" si="74"/>
        <v>0.46899999999999997</v>
      </c>
      <c r="AA113" s="19">
        <f t="shared" si="74"/>
        <v>0.36299999999999999</v>
      </c>
      <c r="AB113" s="19">
        <f t="shared" si="74"/>
        <v>0.40899999999999997</v>
      </c>
      <c r="AC113" s="19">
        <f t="shared" si="74"/>
        <v>0.249</v>
      </c>
      <c r="AD113" s="19">
        <f t="shared" si="74"/>
        <v>0.11899999999999999</v>
      </c>
      <c r="AE113" s="19">
        <f t="shared" si="74"/>
        <v>0.438</v>
      </c>
      <c r="AF113" s="19">
        <f t="shared" si="74"/>
        <v>0.159</v>
      </c>
      <c r="AG113" s="19">
        <f t="shared" si="74"/>
        <v>0.21818000000000001</v>
      </c>
      <c r="AH113" s="19">
        <f t="shared" si="74"/>
        <v>7.7290000000000011E-2</v>
      </c>
      <c r="AI113" s="19">
        <f t="shared" si="74"/>
        <v>5.6500000000000002E-2</v>
      </c>
      <c r="AJ113" s="19">
        <f t="shared" si="74"/>
        <v>4.2500000000000003E-2</v>
      </c>
      <c r="AK113" s="19">
        <f t="shared" si="74"/>
        <v>0.24</v>
      </c>
      <c r="AL113" s="19">
        <f t="shared" si="74"/>
        <v>0.29499999999999998</v>
      </c>
      <c r="AM113" s="19">
        <f t="shared" si="74"/>
        <v>0.33750000000000002</v>
      </c>
      <c r="AN113" s="19">
        <f t="shared" si="74"/>
        <v>0.29866999999999999</v>
      </c>
      <c r="AO113" s="19">
        <f t="shared" si="74"/>
        <v>0</v>
      </c>
      <c r="AP113" s="19">
        <f t="shared" si="74"/>
        <v>0.20574999999999999</v>
      </c>
      <c r="AQ113" s="19">
        <f t="shared" si="74"/>
        <v>6.8750000000000006E-2</v>
      </c>
      <c r="AR113" s="19">
        <f t="shared" si="74"/>
        <v>6.2E-2</v>
      </c>
      <c r="AS113" s="19">
        <f t="shared" si="74"/>
        <v>7.2669999999999998E-2</v>
      </c>
      <c r="AT113" s="19">
        <f t="shared" si="74"/>
        <v>6.2289999999999998E-2</v>
      </c>
      <c r="AU113" s="19">
        <f t="shared" si="74"/>
        <v>7.0709999999999995E-2</v>
      </c>
      <c r="AV113" s="19">
        <f t="shared" si="74"/>
        <v>4.8750000000000002E-2</v>
      </c>
      <c r="AW113" s="19">
        <f t="shared" si="74"/>
        <v>7.2859999999999994E-2</v>
      </c>
      <c r="AX113" s="19">
        <f t="shared" si="74"/>
        <v>6.4670000000000005E-2</v>
      </c>
      <c r="AY113" s="19">
        <f t="shared" si="74"/>
        <v>5.6670000000000005E-2</v>
      </c>
      <c r="AZ113" s="19">
        <f t="shared" si="74"/>
        <v>0.13066999999999998</v>
      </c>
      <c r="BA113" s="19">
        <f t="shared" si="74"/>
        <v>0.30399999999999999</v>
      </c>
      <c r="BB113" s="19">
        <f t="shared" si="74"/>
        <v>0.432</v>
      </c>
      <c r="BC113" s="19">
        <f t="shared" si="74"/>
        <v>0.53200000000000003</v>
      </c>
      <c r="BD113" s="19">
        <f t="shared" si="74"/>
        <v>0.249</v>
      </c>
      <c r="BE113" s="19">
        <f t="shared" si="74"/>
        <v>0.39900000000000002</v>
      </c>
      <c r="BF113" s="19">
        <f t="shared" si="74"/>
        <v>0</v>
      </c>
      <c r="BG113" s="19">
        <f t="shared" si="74"/>
        <v>3.1E-2</v>
      </c>
      <c r="BH113" s="19">
        <f t="shared" si="74"/>
        <v>4.2999999999999997E-2</v>
      </c>
      <c r="BI113" s="19">
        <f t="shared" si="74"/>
        <v>3.6999999999999998E-2</v>
      </c>
      <c r="BJ113" s="19">
        <f t="shared" si="74"/>
        <v>2.5000000000000001E-2</v>
      </c>
      <c r="BK113" s="19">
        <f t="shared" si="74"/>
        <v>5.8999999999999997E-2</v>
      </c>
      <c r="BL113" s="19">
        <f t="shared" si="74"/>
        <v>0.29899999999999999</v>
      </c>
      <c r="BM113" s="19">
        <f t="shared" si="74"/>
        <v>0.13222</v>
      </c>
      <c r="BN113" s="19">
        <f t="shared" si="74"/>
        <v>2.0799999999999999E-2</v>
      </c>
      <c r="BO113" s="19">
        <f t="shared" ref="BO113" si="75">BO112/1000</f>
        <v>0</v>
      </c>
    </row>
    <row r="114" spans="1:69" ht="17.399999999999999">
      <c r="A114" s="27"/>
      <c r="B114" s="28" t="s">
        <v>29</v>
      </c>
      <c r="C114" s="121"/>
      <c r="D114" s="29">
        <f>D110*D112</f>
        <v>1.4543999999999999</v>
      </c>
      <c r="E114" s="29">
        <f t="shared" ref="E114:BN114" si="76">E110*E112</f>
        <v>0</v>
      </c>
      <c r="F114" s="29">
        <f t="shared" si="76"/>
        <v>1.0919999999999999</v>
      </c>
      <c r="G114" s="29">
        <f t="shared" si="76"/>
        <v>0.1704</v>
      </c>
      <c r="H114" s="29">
        <f t="shared" si="76"/>
        <v>0</v>
      </c>
      <c r="I114" s="29">
        <f t="shared" si="76"/>
        <v>0</v>
      </c>
      <c r="J114" s="29">
        <f t="shared" si="76"/>
        <v>0</v>
      </c>
      <c r="K114" s="29">
        <f t="shared" si="76"/>
        <v>1.7487600000000001</v>
      </c>
      <c r="L114" s="29">
        <f t="shared" si="76"/>
        <v>0</v>
      </c>
      <c r="M114" s="29">
        <f t="shared" si="76"/>
        <v>7.5515999999999996</v>
      </c>
      <c r="N114" s="29">
        <f t="shared" si="76"/>
        <v>0</v>
      </c>
      <c r="O114" s="29">
        <f t="shared" si="76"/>
        <v>0</v>
      </c>
      <c r="P114" s="29">
        <f t="shared" si="76"/>
        <v>0</v>
      </c>
      <c r="Q114" s="29">
        <f t="shared" si="76"/>
        <v>0</v>
      </c>
      <c r="R114" s="29">
        <f t="shared" si="76"/>
        <v>0</v>
      </c>
      <c r="S114" s="29">
        <f t="shared" si="76"/>
        <v>0</v>
      </c>
      <c r="T114" s="29">
        <f t="shared" si="76"/>
        <v>0</v>
      </c>
      <c r="U114" s="29">
        <f t="shared" si="76"/>
        <v>0</v>
      </c>
      <c r="V114" s="29">
        <f t="shared" si="76"/>
        <v>0</v>
      </c>
      <c r="W114" s="29">
        <f>W110*W112</f>
        <v>0</v>
      </c>
      <c r="X114" s="29">
        <f t="shared" si="76"/>
        <v>0</v>
      </c>
      <c r="Y114" s="29">
        <f t="shared" si="76"/>
        <v>0</v>
      </c>
      <c r="Z114" s="29">
        <f t="shared" si="76"/>
        <v>0</v>
      </c>
      <c r="AA114" s="29">
        <f t="shared" si="76"/>
        <v>0</v>
      </c>
      <c r="AB114" s="29">
        <f t="shared" si="76"/>
        <v>0</v>
      </c>
      <c r="AC114" s="29">
        <f t="shared" si="76"/>
        <v>0</v>
      </c>
      <c r="AD114" s="29">
        <f t="shared" si="76"/>
        <v>0</v>
      </c>
      <c r="AE114" s="29">
        <f t="shared" si="76"/>
        <v>0</v>
      </c>
      <c r="AF114" s="29">
        <f t="shared" si="76"/>
        <v>0</v>
      </c>
      <c r="AG114" s="29">
        <f t="shared" si="76"/>
        <v>0</v>
      </c>
      <c r="AH114" s="29">
        <f t="shared" si="76"/>
        <v>0</v>
      </c>
      <c r="AI114" s="29">
        <f t="shared" si="76"/>
        <v>0</v>
      </c>
      <c r="AJ114" s="29">
        <f t="shared" si="76"/>
        <v>0</v>
      </c>
      <c r="AK114" s="29">
        <f t="shared" si="76"/>
        <v>0</v>
      </c>
      <c r="AL114" s="29">
        <f t="shared" si="76"/>
        <v>0</v>
      </c>
      <c r="AM114" s="29">
        <f t="shared" si="76"/>
        <v>0</v>
      </c>
      <c r="AN114" s="29">
        <f t="shared" si="76"/>
        <v>0</v>
      </c>
      <c r="AO114" s="29">
        <f t="shared" si="76"/>
        <v>0</v>
      </c>
      <c r="AP114" s="29">
        <f t="shared" si="76"/>
        <v>0</v>
      </c>
      <c r="AQ114" s="29">
        <f t="shared" si="76"/>
        <v>0</v>
      </c>
      <c r="AR114" s="29">
        <f t="shared" si="76"/>
        <v>0</v>
      </c>
      <c r="AS114" s="29">
        <f t="shared" si="76"/>
        <v>0</v>
      </c>
      <c r="AT114" s="29">
        <f t="shared" si="76"/>
        <v>0.9343499999999999</v>
      </c>
      <c r="AU114" s="29">
        <f t="shared" si="76"/>
        <v>0</v>
      </c>
      <c r="AV114" s="29">
        <f t="shared" si="76"/>
        <v>0</v>
      </c>
      <c r="AW114" s="29">
        <f t="shared" si="76"/>
        <v>0</v>
      </c>
      <c r="AX114" s="29">
        <f t="shared" si="76"/>
        <v>0</v>
      </c>
      <c r="AY114" s="29">
        <f t="shared" si="76"/>
        <v>0</v>
      </c>
      <c r="AZ114" s="29">
        <f t="shared" si="76"/>
        <v>0</v>
      </c>
      <c r="BA114" s="29">
        <f t="shared" si="76"/>
        <v>0</v>
      </c>
      <c r="BB114" s="29">
        <f t="shared" si="76"/>
        <v>0</v>
      </c>
      <c r="BC114" s="29">
        <f t="shared" si="76"/>
        <v>0</v>
      </c>
      <c r="BD114" s="29">
        <f t="shared" si="76"/>
        <v>0</v>
      </c>
      <c r="BE114" s="29">
        <f t="shared" si="76"/>
        <v>0</v>
      </c>
      <c r="BF114" s="29">
        <f t="shared" si="76"/>
        <v>0</v>
      </c>
      <c r="BG114" s="29">
        <f t="shared" si="76"/>
        <v>0</v>
      </c>
      <c r="BH114" s="29">
        <f t="shared" si="76"/>
        <v>0</v>
      </c>
      <c r="BI114" s="29">
        <f t="shared" si="76"/>
        <v>0</v>
      </c>
      <c r="BJ114" s="29">
        <f t="shared" si="76"/>
        <v>0</v>
      </c>
      <c r="BK114" s="29">
        <f t="shared" si="76"/>
        <v>0</v>
      </c>
      <c r="BL114" s="29">
        <f t="shared" si="76"/>
        <v>0</v>
      </c>
      <c r="BM114" s="29">
        <f t="shared" si="76"/>
        <v>0</v>
      </c>
      <c r="BN114" s="29">
        <f t="shared" si="76"/>
        <v>0</v>
      </c>
      <c r="BO114" s="29">
        <f t="shared" ref="BO114" si="77">BO110*BO112</f>
        <v>0</v>
      </c>
      <c r="BP114" s="30">
        <f>SUM(D114:BN114)</f>
        <v>12.951510000000001</v>
      </c>
      <c r="BQ114" s="31">
        <f>BP114/$C$9</f>
        <v>12.951510000000001</v>
      </c>
    </row>
    <row r="115" spans="1:69" ht="17.399999999999999">
      <c r="A115" s="27"/>
      <c r="B115" s="28" t="s">
        <v>30</v>
      </c>
      <c r="C115" s="121"/>
      <c r="D115" s="29">
        <f>D110*D112</f>
        <v>1.4543999999999999</v>
      </c>
      <c r="E115" s="29">
        <f t="shared" ref="E115:BN115" si="78">E110*E112</f>
        <v>0</v>
      </c>
      <c r="F115" s="29">
        <f t="shared" si="78"/>
        <v>1.0919999999999999</v>
      </c>
      <c r="G115" s="29">
        <f t="shared" si="78"/>
        <v>0.1704</v>
      </c>
      <c r="H115" s="29">
        <f t="shared" si="78"/>
        <v>0</v>
      </c>
      <c r="I115" s="29">
        <f t="shared" si="78"/>
        <v>0</v>
      </c>
      <c r="J115" s="29">
        <f t="shared" si="78"/>
        <v>0</v>
      </c>
      <c r="K115" s="29">
        <f t="shared" si="78"/>
        <v>1.7487600000000001</v>
      </c>
      <c r="L115" s="29">
        <f t="shared" si="78"/>
        <v>0</v>
      </c>
      <c r="M115" s="29">
        <f t="shared" si="78"/>
        <v>7.5515999999999996</v>
      </c>
      <c r="N115" s="29">
        <f t="shared" si="78"/>
        <v>0</v>
      </c>
      <c r="O115" s="29">
        <f t="shared" si="78"/>
        <v>0</v>
      </c>
      <c r="P115" s="29">
        <f t="shared" si="78"/>
        <v>0</v>
      </c>
      <c r="Q115" s="29">
        <f t="shared" si="78"/>
        <v>0</v>
      </c>
      <c r="R115" s="29">
        <f t="shared" si="78"/>
        <v>0</v>
      </c>
      <c r="S115" s="29">
        <f t="shared" si="78"/>
        <v>0</v>
      </c>
      <c r="T115" s="29">
        <f t="shared" si="78"/>
        <v>0</v>
      </c>
      <c r="U115" s="29">
        <f t="shared" si="78"/>
        <v>0</v>
      </c>
      <c r="V115" s="29">
        <f t="shared" si="78"/>
        <v>0</v>
      </c>
      <c r="W115" s="29">
        <f>W110*W112</f>
        <v>0</v>
      </c>
      <c r="X115" s="29">
        <f t="shared" si="78"/>
        <v>0</v>
      </c>
      <c r="Y115" s="29">
        <f t="shared" si="78"/>
        <v>0</v>
      </c>
      <c r="Z115" s="29">
        <f t="shared" si="78"/>
        <v>0</v>
      </c>
      <c r="AA115" s="29">
        <f t="shared" si="78"/>
        <v>0</v>
      </c>
      <c r="AB115" s="29">
        <f t="shared" si="78"/>
        <v>0</v>
      </c>
      <c r="AC115" s="29">
        <f t="shared" si="78"/>
        <v>0</v>
      </c>
      <c r="AD115" s="29">
        <f t="shared" si="78"/>
        <v>0</v>
      </c>
      <c r="AE115" s="29">
        <f t="shared" si="78"/>
        <v>0</v>
      </c>
      <c r="AF115" s="29">
        <f t="shared" si="78"/>
        <v>0</v>
      </c>
      <c r="AG115" s="29">
        <f t="shared" si="78"/>
        <v>0</v>
      </c>
      <c r="AH115" s="29">
        <f t="shared" si="78"/>
        <v>0</v>
      </c>
      <c r="AI115" s="29">
        <f t="shared" si="78"/>
        <v>0</v>
      </c>
      <c r="AJ115" s="29">
        <f t="shared" si="78"/>
        <v>0</v>
      </c>
      <c r="AK115" s="29">
        <f t="shared" si="78"/>
        <v>0</v>
      </c>
      <c r="AL115" s="29">
        <f t="shared" si="78"/>
        <v>0</v>
      </c>
      <c r="AM115" s="29">
        <f t="shared" si="78"/>
        <v>0</v>
      </c>
      <c r="AN115" s="29">
        <f t="shared" si="78"/>
        <v>0</v>
      </c>
      <c r="AO115" s="29">
        <f t="shared" si="78"/>
        <v>0</v>
      </c>
      <c r="AP115" s="29">
        <f t="shared" si="78"/>
        <v>0</v>
      </c>
      <c r="AQ115" s="29">
        <f t="shared" si="78"/>
        <v>0</v>
      </c>
      <c r="AR115" s="29">
        <f t="shared" si="78"/>
        <v>0</v>
      </c>
      <c r="AS115" s="29">
        <f t="shared" si="78"/>
        <v>0</v>
      </c>
      <c r="AT115" s="29">
        <f t="shared" si="78"/>
        <v>0.9343499999999999</v>
      </c>
      <c r="AU115" s="29">
        <f t="shared" si="78"/>
        <v>0</v>
      </c>
      <c r="AV115" s="29">
        <f t="shared" si="78"/>
        <v>0</v>
      </c>
      <c r="AW115" s="29">
        <f t="shared" si="78"/>
        <v>0</v>
      </c>
      <c r="AX115" s="29">
        <f t="shared" si="78"/>
        <v>0</v>
      </c>
      <c r="AY115" s="29">
        <f t="shared" si="78"/>
        <v>0</v>
      </c>
      <c r="AZ115" s="29">
        <f t="shared" si="78"/>
        <v>0</v>
      </c>
      <c r="BA115" s="29">
        <f t="shared" si="78"/>
        <v>0</v>
      </c>
      <c r="BB115" s="29">
        <f t="shared" si="78"/>
        <v>0</v>
      </c>
      <c r="BC115" s="29">
        <f t="shared" si="78"/>
        <v>0</v>
      </c>
      <c r="BD115" s="29">
        <f t="shared" si="78"/>
        <v>0</v>
      </c>
      <c r="BE115" s="29">
        <f t="shared" si="78"/>
        <v>0</v>
      </c>
      <c r="BF115" s="29">
        <f t="shared" si="78"/>
        <v>0</v>
      </c>
      <c r="BG115" s="29">
        <f t="shared" si="78"/>
        <v>0</v>
      </c>
      <c r="BH115" s="29">
        <f t="shared" si="78"/>
        <v>0</v>
      </c>
      <c r="BI115" s="29">
        <f t="shared" si="78"/>
        <v>0</v>
      </c>
      <c r="BJ115" s="29">
        <f t="shared" si="78"/>
        <v>0</v>
      </c>
      <c r="BK115" s="29">
        <f t="shared" si="78"/>
        <v>0</v>
      </c>
      <c r="BL115" s="29">
        <f t="shared" si="78"/>
        <v>0</v>
      </c>
      <c r="BM115" s="29">
        <f t="shared" si="78"/>
        <v>0</v>
      </c>
      <c r="BN115" s="29">
        <f t="shared" si="78"/>
        <v>0</v>
      </c>
      <c r="BO115" s="29">
        <f t="shared" ref="BO115" si="79">BO110*BO112</f>
        <v>0</v>
      </c>
      <c r="BP115" s="30">
        <f>SUM(D115:BN115)</f>
        <v>12.951510000000001</v>
      </c>
      <c r="BQ115" s="31">
        <f>BP115/$C$9</f>
        <v>12.951510000000001</v>
      </c>
    </row>
  </sheetData>
  <mergeCells count="215">
    <mergeCell ref="C114:C115"/>
    <mergeCell ref="BM102:BM103"/>
    <mergeCell ref="BN102:BN103"/>
    <mergeCell ref="BP102:BP103"/>
    <mergeCell ref="BQ102:BQ103"/>
    <mergeCell ref="A104:A108"/>
    <mergeCell ref="C104:C108"/>
    <mergeCell ref="BB102:BB103"/>
    <mergeCell ref="BC102:BC103"/>
    <mergeCell ref="BG102:BG103"/>
    <mergeCell ref="BH102:BH103"/>
    <mergeCell ref="BI102:BI103"/>
    <mergeCell ref="BK102:BK103"/>
    <mergeCell ref="AH102:AH103"/>
    <mergeCell ref="AJ102:AJ103"/>
    <mergeCell ref="AM102:AM103"/>
    <mergeCell ref="AV102:AV103"/>
    <mergeCell ref="AX102:AX103"/>
    <mergeCell ref="AZ102:AZ103"/>
    <mergeCell ref="L102:L103"/>
    <mergeCell ref="O102:O103"/>
    <mergeCell ref="P102:P103"/>
    <mergeCell ref="R102:R103"/>
    <mergeCell ref="V102:V103"/>
    <mergeCell ref="X102:X103"/>
    <mergeCell ref="E102:E103"/>
    <mergeCell ref="F102:F103"/>
    <mergeCell ref="G102:G103"/>
    <mergeCell ref="H102:H103"/>
    <mergeCell ref="J102:J103"/>
    <mergeCell ref="K102:K103"/>
    <mergeCell ref="A88:A92"/>
    <mergeCell ref="C88:C92"/>
    <mergeCell ref="C98:C99"/>
    <mergeCell ref="A102:A103"/>
    <mergeCell ref="C102:C103"/>
    <mergeCell ref="D102:D103"/>
    <mergeCell ref="BI86:BI87"/>
    <mergeCell ref="BK86:BK87"/>
    <mergeCell ref="BM86:BM87"/>
    <mergeCell ref="BN86:BN87"/>
    <mergeCell ref="BP86:BP87"/>
    <mergeCell ref="BQ86:BQ87"/>
    <mergeCell ref="AX86:AX87"/>
    <mergeCell ref="AZ86:AZ87"/>
    <mergeCell ref="BB86:BB87"/>
    <mergeCell ref="BC86:BC87"/>
    <mergeCell ref="BG86:BG87"/>
    <mergeCell ref="BH86:BH87"/>
    <mergeCell ref="X86:X87"/>
    <mergeCell ref="AH86:AH87"/>
    <mergeCell ref="AJ86:AJ87"/>
    <mergeCell ref="AM86:AM87"/>
    <mergeCell ref="AV86:AV87"/>
    <mergeCell ref="J86:J87"/>
    <mergeCell ref="K86:K87"/>
    <mergeCell ref="L86:L87"/>
    <mergeCell ref="O86:O87"/>
    <mergeCell ref="P86:P87"/>
    <mergeCell ref="R86:R87"/>
    <mergeCell ref="BQ69:BQ70"/>
    <mergeCell ref="C82:C83"/>
    <mergeCell ref="A86:A87"/>
    <mergeCell ref="C86:C87"/>
    <mergeCell ref="D86:D87"/>
    <mergeCell ref="E86:E87"/>
    <mergeCell ref="F86:F87"/>
    <mergeCell ref="G86:G87"/>
    <mergeCell ref="H86:H87"/>
    <mergeCell ref="BG69:BG70"/>
    <mergeCell ref="BH69:BH70"/>
    <mergeCell ref="BI69:BI70"/>
    <mergeCell ref="BK69:BK70"/>
    <mergeCell ref="BM69:BM70"/>
    <mergeCell ref="BN69:BN70"/>
    <mergeCell ref="AM69:AM70"/>
    <mergeCell ref="AV69:AV70"/>
    <mergeCell ref="AX69:AX70"/>
    <mergeCell ref="AZ69:AZ70"/>
    <mergeCell ref="BB69:BB70"/>
    <mergeCell ref="BC69:BC70"/>
    <mergeCell ref="P69:P70"/>
    <mergeCell ref="R69:R70"/>
    <mergeCell ref="V86:V87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H53:H54"/>
    <mergeCell ref="J53:J54"/>
    <mergeCell ref="K53:K54"/>
    <mergeCell ref="V69:V70"/>
    <mergeCell ref="X69:X70"/>
    <mergeCell ref="AH69:AH70"/>
    <mergeCell ref="AJ69:AJ70"/>
    <mergeCell ref="G69:G70"/>
    <mergeCell ref="H69:H70"/>
    <mergeCell ref="J69:J70"/>
    <mergeCell ref="K69:K70"/>
    <mergeCell ref="L69:L70"/>
    <mergeCell ref="O69:O70"/>
    <mergeCell ref="BP69:BP70"/>
    <mergeCell ref="BQ53:BQ54"/>
    <mergeCell ref="A55:A59"/>
    <mergeCell ref="C55:C59"/>
    <mergeCell ref="BB53:BB54"/>
    <mergeCell ref="BC53:BC54"/>
    <mergeCell ref="BG53:BG54"/>
    <mergeCell ref="BH53:BH54"/>
    <mergeCell ref="BI53:BI54"/>
    <mergeCell ref="BK53:BK54"/>
    <mergeCell ref="AH53:AH54"/>
    <mergeCell ref="AJ53:AJ54"/>
    <mergeCell ref="AM53:AM54"/>
    <mergeCell ref="AV53:AV54"/>
    <mergeCell ref="AX53:AX54"/>
    <mergeCell ref="AZ53:AZ54"/>
    <mergeCell ref="L53:L54"/>
    <mergeCell ref="O53:O54"/>
    <mergeCell ref="P53:P54"/>
    <mergeCell ref="R53:R54"/>
    <mergeCell ref="V53:V54"/>
    <mergeCell ref="X53:X54"/>
    <mergeCell ref="E53:E54"/>
    <mergeCell ref="F53:F54"/>
    <mergeCell ref="G53:G54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O7:BO8"/>
    <mergeCell ref="BO53:BO54"/>
    <mergeCell ref="BO69:BO70"/>
    <mergeCell ref="BO86:BO87"/>
    <mergeCell ref="BO102:BO103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6"/>
  <sheetViews>
    <sheetView topLeftCell="A19" zoomScale="66" zoomScaleNormal="66" workbookViewId="0">
      <selection activeCell="F35" sqref="F35:K39"/>
    </sheetView>
  </sheetViews>
  <sheetFormatPr defaultRowHeight="14.4"/>
  <cols>
    <col min="1" max="1" width="6.6640625" style="83" customWidth="1"/>
    <col min="2" max="2" width="35.5546875" style="83" customWidth="1"/>
    <col min="3" max="3" width="8.44140625" style="83" customWidth="1"/>
    <col min="4" max="4" width="13.44140625" style="83" customWidth="1"/>
    <col min="5" max="7" width="8.88671875" style="83"/>
    <col min="8" max="8" width="10.109375" style="83" customWidth="1"/>
    <col min="9" max="9" width="10.109375" style="83" hidden="1" customWidth="1"/>
    <col min="10" max="10" width="10.44140625" style="83" customWidth="1"/>
    <col min="11" max="11" width="11" style="83" customWidth="1"/>
    <col min="12" max="13" width="10.6640625" style="83" customWidth="1"/>
    <col min="14" max="15" width="10.6640625" style="83" hidden="1" customWidth="1"/>
    <col min="16" max="16" width="11.6640625" style="83" hidden="1" customWidth="1"/>
    <col min="17" max="21" width="10.6640625" style="83" hidden="1" customWidth="1"/>
    <col min="22" max="22" width="10.6640625" style="83" customWidth="1"/>
    <col min="23" max="23" width="10.6640625" style="83" hidden="1" customWidth="1"/>
    <col min="24" max="24" width="10.6640625" style="83" customWidth="1"/>
    <col min="25" max="31" width="10.6640625" style="83" hidden="1" customWidth="1"/>
    <col min="32" max="32" width="10.6640625" style="83" customWidth="1"/>
    <col min="33" max="33" width="10.6640625" style="83" hidden="1" customWidth="1"/>
    <col min="34" max="34" width="10.6640625" style="83" customWidth="1"/>
    <col min="35" max="37" width="10.6640625" style="83" hidden="1" customWidth="1"/>
    <col min="38" max="38" width="10.6640625" style="83" customWidth="1"/>
    <col min="39" max="45" width="10.6640625" style="83" hidden="1" customWidth="1"/>
    <col min="46" max="46" width="9.109375" style="83" customWidth="1"/>
    <col min="47" max="47" width="9.109375" style="83" hidden="1" customWidth="1"/>
    <col min="48" max="48" width="10.88671875" style="83" customWidth="1"/>
    <col min="49" max="49" width="10.88671875" style="83" hidden="1" customWidth="1"/>
    <col min="50" max="50" width="10.88671875" style="83" customWidth="1"/>
    <col min="51" max="51" width="10.88671875" style="83" hidden="1" customWidth="1"/>
    <col min="52" max="52" width="10.6640625" style="83" customWidth="1"/>
    <col min="53" max="53" width="10.6640625" style="83" hidden="1" customWidth="1"/>
    <col min="54" max="55" width="10.6640625" style="83" customWidth="1"/>
    <col min="56" max="58" width="10.6640625" style="83" hidden="1" customWidth="1"/>
    <col min="59" max="61" width="8.88671875" style="83"/>
    <col min="62" max="62" width="0" style="83" hidden="1" customWidth="1"/>
    <col min="63" max="63" width="8.88671875" style="83"/>
    <col min="64" max="64" width="0" style="83" hidden="1" customWidth="1"/>
    <col min="65" max="67" width="8.88671875" style="83"/>
    <col min="68" max="68" width="13.109375" style="83" customWidth="1"/>
    <col min="69" max="69" width="9.88671875" style="83" customWidth="1"/>
    <col min="70" max="16384" width="8.88671875" style="83"/>
  </cols>
  <sheetData>
    <row r="1" spans="1:69">
      <c r="A1" s="102" t="s">
        <v>0</v>
      </c>
      <c r="B1" s="102"/>
      <c r="C1" s="102"/>
      <c r="D1" s="102"/>
      <c r="E1" s="102"/>
      <c r="F1" s="102"/>
    </row>
    <row r="2" spans="1:69">
      <c r="A2" s="102" t="s">
        <v>137</v>
      </c>
      <c r="B2" s="102"/>
      <c r="C2" s="102"/>
      <c r="D2" s="102"/>
      <c r="E2" s="102"/>
    </row>
    <row r="3" spans="1:69" hidden="1">
      <c r="A3" s="102" t="s">
        <v>135</v>
      </c>
      <c r="B3" s="102"/>
      <c r="C3" s="102"/>
      <c r="D3" s="102"/>
      <c r="E3" s="102"/>
      <c r="K3" s="83" t="s">
        <v>1</v>
      </c>
    </row>
    <row r="4" spans="1:69">
      <c r="K4" s="83" t="s">
        <v>136</v>
      </c>
    </row>
    <row r="6" spans="1:69">
      <c r="C6" s="83" t="s">
        <v>2</v>
      </c>
      <c r="E6" s="1">
        <v>1</v>
      </c>
      <c r="F6" s="83" t="s">
        <v>64</v>
      </c>
      <c r="K6" s="52">
        <f>' 3-7лет (день 3)'!K6</f>
        <v>45527</v>
      </c>
      <c r="BB6" s="41"/>
      <c r="BC6" s="41"/>
    </row>
    <row r="7" spans="1:69" s="41" customFormat="1" ht="15" customHeight="1">
      <c r="A7" s="134"/>
      <c r="B7" s="42" t="s">
        <v>3</v>
      </c>
      <c r="C7" s="132" t="s">
        <v>4</v>
      </c>
      <c r="D7" s="132" t="str">
        <f>[2]Цены!A1</f>
        <v>Хлеб пшеничный</v>
      </c>
      <c r="E7" s="132" t="str">
        <f>[2]Цены!B1</f>
        <v>Хлеб ржано-пшеничный</v>
      </c>
      <c r="F7" s="132" t="str">
        <f>[2]Цены!C1</f>
        <v>Сахар</v>
      </c>
      <c r="G7" s="132" t="str">
        <f>[2]Цены!D1</f>
        <v>Чай</v>
      </c>
      <c r="H7" s="132" t="str">
        <f>[2]Цены!E1</f>
        <v>Какао</v>
      </c>
      <c r="I7" s="132" t="str">
        <f>[2]Цены!F1</f>
        <v>Кофейный напиток</v>
      </c>
      <c r="J7" s="132" t="str">
        <f>[2]Цены!G1</f>
        <v>Молоко 2,5%</v>
      </c>
      <c r="K7" s="132" t="str">
        <f>[2]Цены!H1</f>
        <v>Масло сливочное</v>
      </c>
      <c r="L7" s="132" t="str">
        <f>[2]Цены!I1</f>
        <v>Сметана 15%</v>
      </c>
      <c r="M7" s="132" t="str">
        <f>[2]Цены!J1</f>
        <v>Молоко сухое</v>
      </c>
      <c r="N7" s="132" t="str">
        <f>[2]Цены!K1</f>
        <v>Снежок 2,5 %</v>
      </c>
      <c r="O7" s="132" t="str">
        <f>[2]Цены!L1</f>
        <v>Творог 5%</v>
      </c>
      <c r="P7" s="132" t="str">
        <f>[2]Цены!M1</f>
        <v>Молоко сгущенное</v>
      </c>
      <c r="Q7" s="132" t="str">
        <f>[2]Цены!N1</f>
        <v xml:space="preserve">Джем Сава </v>
      </c>
      <c r="R7" s="132" t="str">
        <f>[2]Цены!O1</f>
        <v>Сыр</v>
      </c>
      <c r="S7" s="132" t="str">
        <f>[2]Цены!P1</f>
        <v>Зеленый горошек</v>
      </c>
      <c r="T7" s="132" t="str">
        <f>[2]Цены!Q1</f>
        <v>Кукуруза консервирован.</v>
      </c>
      <c r="U7" s="132" t="str">
        <f>[2]Цены!R1</f>
        <v>Консервы рыбные</v>
      </c>
      <c r="V7" s="132" t="str">
        <f>[2]Цены!S1</f>
        <v>Огурцы консервирован.</v>
      </c>
      <c r="W7" s="132" t="str">
        <f>[2]Цены!T1</f>
        <v>Огурцы свежие</v>
      </c>
      <c r="X7" s="132" t="str">
        <f>[2]Цены!U1</f>
        <v>Яйцо</v>
      </c>
      <c r="Y7" s="132" t="str">
        <f>[2]Цены!V1</f>
        <v>Икра кабачковая</v>
      </c>
      <c r="Z7" s="132" t="str">
        <f>[2]Цены!W1</f>
        <v>Изюм</v>
      </c>
      <c r="AA7" s="132" t="str">
        <f>[2]Цены!X1</f>
        <v>Курага</v>
      </c>
      <c r="AB7" s="132" t="str">
        <f>[2]Цены!Y1</f>
        <v>Чернослив</v>
      </c>
      <c r="AC7" s="132" t="str">
        <f>[2]Цены!Z1</f>
        <v>Шиповник</v>
      </c>
      <c r="AD7" s="132" t="str">
        <f>[2]Цены!AA1</f>
        <v>Сухофрукты</v>
      </c>
      <c r="AE7" s="132" t="str">
        <f>[2]Цены!AB1</f>
        <v>Ягода свежемороженная</v>
      </c>
      <c r="AF7" s="132" t="str">
        <f>[2]Цены!AC1</f>
        <v>Лимон</v>
      </c>
      <c r="AG7" s="132" t="str">
        <f>[2]Цены!AD1</f>
        <v>Кисель</v>
      </c>
      <c r="AH7" s="132" t="str">
        <f>[2]Цены!AE1</f>
        <v xml:space="preserve">Сок </v>
      </c>
      <c r="AI7" s="132" t="str">
        <f>[2]Цены!AF1</f>
        <v>Макаронные изделия</v>
      </c>
      <c r="AJ7" s="132" t="str">
        <f>[2]Цены!AG1</f>
        <v>Мука</v>
      </c>
      <c r="AK7" s="132" t="str">
        <f>[2]Цены!AH1</f>
        <v>Дрожжи</v>
      </c>
      <c r="AL7" s="132" t="str">
        <f>[2]Цены!AI1</f>
        <v>Печенье</v>
      </c>
      <c r="AM7" s="132" t="str">
        <f>[2]Цены!AJ1</f>
        <v>Пряники</v>
      </c>
      <c r="AN7" s="132" t="str">
        <f>[2]Цены!AK1</f>
        <v>Вафли</v>
      </c>
      <c r="AO7" s="132" t="str">
        <f>[2]Цены!AL1</f>
        <v>Конфеты</v>
      </c>
      <c r="AP7" s="132" t="str">
        <f>[2]Цены!AM1</f>
        <v>Повидло Сава</v>
      </c>
      <c r="AQ7" s="132" t="str">
        <f>[2]Цены!AN1</f>
        <v>Крупа геркулес</v>
      </c>
      <c r="AR7" s="132" t="str">
        <f>[2]Цены!AO1</f>
        <v>Крупа горох</v>
      </c>
      <c r="AS7" s="132" t="str">
        <f>[2]Цены!AP1</f>
        <v>Крупа гречневая</v>
      </c>
      <c r="AT7" s="132" t="str">
        <f>[2]Цены!AQ1</f>
        <v>Крупа кукурузная</v>
      </c>
      <c r="AU7" s="132" t="str">
        <f>[2]Цены!AR1</f>
        <v>Крупа манная</v>
      </c>
      <c r="AV7" s="132" t="str">
        <f>[2]Цены!AS1</f>
        <v>Крупа перловая</v>
      </c>
      <c r="AW7" s="132" t="str">
        <f>[2]Цены!AT1</f>
        <v>Крупа пшеничная</v>
      </c>
      <c r="AX7" s="132" t="str">
        <f>[2]Цены!AU1</f>
        <v>Крупа пшено</v>
      </c>
      <c r="AY7" s="132" t="str">
        <f>[2]Цены!AV1</f>
        <v>Крупа ячневая</v>
      </c>
      <c r="AZ7" s="132" t="str">
        <f>[2]Цены!AW1</f>
        <v>Рис</v>
      </c>
      <c r="BA7" s="132" t="str">
        <f>[2]Цены!AX1</f>
        <v>Цыпленок бройлер</v>
      </c>
      <c r="BB7" s="132" t="str">
        <f>[2]Цены!AY1</f>
        <v>Филе куриное</v>
      </c>
      <c r="BC7" s="132" t="str">
        <f>[2]Цены!AZ1</f>
        <v>Фарш говяжий</v>
      </c>
      <c r="BD7" s="132" t="str">
        <f>[2]Цены!BA1</f>
        <v>Печень куриная</v>
      </c>
      <c r="BE7" s="132" t="str">
        <f>[2]Цены!BB1</f>
        <v>Филе минтая</v>
      </c>
      <c r="BF7" s="132" t="str">
        <f>[2]Цены!BC1</f>
        <v>Филе сельди слабосол.</v>
      </c>
      <c r="BG7" s="132" t="str">
        <f>[2]Цены!BD1</f>
        <v>Картофель</v>
      </c>
      <c r="BH7" s="132" t="str">
        <f>[2]Цены!BE1</f>
        <v>Морковь</v>
      </c>
      <c r="BI7" s="132" t="str">
        <f>[2]Цены!BF1</f>
        <v>Лук</v>
      </c>
      <c r="BJ7" s="132" t="str">
        <f>[2]Цены!BG1</f>
        <v>Капуста</v>
      </c>
      <c r="BK7" s="132" t="str">
        <f>[2]Цены!BH1</f>
        <v>Свекла</v>
      </c>
      <c r="BL7" s="132" t="str">
        <f>[2]Цены!BI1</f>
        <v>Томатная паста</v>
      </c>
      <c r="BM7" s="132" t="str">
        <f>[2]Цены!BJ1</f>
        <v>Масло растительное</v>
      </c>
      <c r="BN7" s="132" t="str">
        <f>[2]Цены!BK1</f>
        <v>Соль</v>
      </c>
      <c r="BO7" s="113" t="s">
        <v>100</v>
      </c>
      <c r="BP7" s="130" t="s">
        <v>5</v>
      </c>
      <c r="BQ7" s="130" t="s">
        <v>6</v>
      </c>
    </row>
    <row r="8" spans="1:69" s="41" customFormat="1" ht="30" customHeight="1">
      <c r="A8" s="135"/>
      <c r="B8" s="3" t="s">
        <v>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14"/>
      <c r="BP8" s="131"/>
      <c r="BQ8" s="131"/>
    </row>
    <row r="9" spans="1:69" ht="15" customHeight="1">
      <c r="A9" s="126" t="s">
        <v>8</v>
      </c>
      <c r="B9" s="4" t="str">
        <f>' 3-7лет (день 3)'!B9</f>
        <v>Каша пшенная молочная</v>
      </c>
      <c r="C9" s="118">
        <f>$E$6</f>
        <v>1</v>
      </c>
      <c r="D9" s="4"/>
      <c r="E9" s="4"/>
      <c r="F9" s="4">
        <v>3.7499999999999999E-3</v>
      </c>
      <c r="G9" s="4"/>
      <c r="H9" s="4"/>
      <c r="I9" s="4"/>
      <c r="J9" s="4"/>
      <c r="K9" s="4">
        <v>2E-3</v>
      </c>
      <c r="L9" s="4"/>
      <c r="M9" s="4">
        <v>1.24E-2</v>
      </c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6"/>
      <c r="AW9" s="6"/>
      <c r="AX9" s="6">
        <v>1.9E-2</v>
      </c>
      <c r="AY9" s="6"/>
      <c r="AZ9" s="6"/>
      <c r="BA9" s="6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5.0000000000000001E-4</v>
      </c>
      <c r="BO9" s="4"/>
    </row>
    <row r="10" spans="1:69" ht="15" customHeight="1">
      <c r="A10" s="127"/>
      <c r="B10" s="4" t="str">
        <f>' 3-7лет (день 3)'!B10</f>
        <v xml:space="preserve">Бутерброд с маслом </v>
      </c>
      <c r="C10" s="119"/>
      <c r="D10" s="4">
        <v>2.2499999999999999E-2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6"/>
      <c r="AW10" s="6"/>
      <c r="AX10" s="6"/>
      <c r="AY10" s="6"/>
      <c r="AZ10" s="6"/>
      <c r="BA10" s="6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ht="15" customHeight="1">
      <c r="A11" s="127"/>
      <c r="B11" s="4" t="str">
        <f>' 3-7лет (день 3)'!B11</f>
        <v>Какао с молоком</v>
      </c>
      <c r="C11" s="119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6"/>
      <c r="AW11" s="6"/>
      <c r="AX11" s="6"/>
      <c r="AY11" s="6"/>
      <c r="AZ11" s="6"/>
      <c r="BA11" s="6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ht="15" customHeight="1">
      <c r="A12" s="127"/>
      <c r="B12" s="4"/>
      <c r="C12" s="11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6"/>
      <c r="AW12" s="6"/>
      <c r="AX12" s="6"/>
      <c r="AY12" s="6"/>
      <c r="AZ12" s="6"/>
      <c r="BA12" s="6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5.75" customHeight="1">
      <c r="A13" s="128"/>
      <c r="B13" s="4"/>
      <c r="C13" s="12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6"/>
      <c r="AW13" s="6"/>
      <c r="AX13" s="6"/>
      <c r="AY13" s="6"/>
      <c r="AZ13" s="6"/>
      <c r="BA13" s="6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ht="15" customHeight="1">
      <c r="A14" s="127" t="s">
        <v>12</v>
      </c>
      <c r="B14" s="8" t="str">
        <f>' 3-7лет (день 3)'!B14</f>
        <v>Рассольник ленинградский</v>
      </c>
      <c r="C14" s="119">
        <f>E6</f>
        <v>1</v>
      </c>
      <c r="D14" s="4"/>
      <c r="E14" s="4"/>
      <c r="F14" s="4"/>
      <c r="G14" s="4"/>
      <c r="H14" s="4"/>
      <c r="I14" s="4"/>
      <c r="J14" s="4"/>
      <c r="K14" s="4">
        <v>2.2499999999999998E-3</v>
      </c>
      <c r="L14" s="4">
        <v>5.0000000000000001E-3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6">
        <v>3.7499999999999999E-3</v>
      </c>
      <c r="AW14" s="6"/>
      <c r="AX14" s="6"/>
      <c r="AY14" s="6"/>
      <c r="AZ14" s="6"/>
      <c r="BA14" s="6"/>
      <c r="BB14" s="4"/>
      <c r="BC14" s="4">
        <v>1.2E-2</v>
      </c>
      <c r="BD14" s="4"/>
      <c r="BE14" s="4"/>
      <c r="BF14" s="4"/>
      <c r="BG14" s="4">
        <v>9.4E-2</v>
      </c>
      <c r="BH14" s="4">
        <v>1.2E-2</v>
      </c>
      <c r="BI14" s="4">
        <v>6.3E-3</v>
      </c>
      <c r="BJ14" s="4"/>
      <c r="BK14" s="4"/>
      <c r="BL14" s="4"/>
      <c r="BM14" s="4"/>
      <c r="BN14" s="4">
        <v>2E-3</v>
      </c>
      <c r="BO14" s="4"/>
    </row>
    <row r="15" spans="1:69" ht="15" customHeight="1">
      <c r="A15" s="127"/>
      <c r="B15" s="8" t="str">
        <f>' 3-7лет (день 3)'!B15</f>
        <v>Рулет мясной</v>
      </c>
      <c r="C15" s="119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6"/>
      <c r="AW15" s="6"/>
      <c r="AX15" s="6"/>
      <c r="AY15" s="6"/>
      <c r="AZ15" s="6">
        <v>5.0000000000000001E-3</v>
      </c>
      <c r="BA15" s="6"/>
      <c r="BB15" s="4">
        <v>0.03</v>
      </c>
      <c r="BC15" s="4">
        <v>0.03</v>
      </c>
      <c r="BD15" s="4"/>
      <c r="BE15" s="4"/>
      <c r="BF15" s="4"/>
      <c r="BG15" s="4"/>
      <c r="BH15" s="4"/>
      <c r="BI15" s="4">
        <v>8.0000000000000002E-3</v>
      </c>
      <c r="BJ15" s="4"/>
      <c r="BK15" s="4"/>
      <c r="BL15" s="4"/>
      <c r="BM15" s="4">
        <v>3.0000000000000001E-3</v>
      </c>
      <c r="BN15" s="4">
        <v>1E-3</v>
      </c>
      <c r="BO15" s="4"/>
    </row>
    <row r="16" spans="1:69" ht="15.75" customHeight="1">
      <c r="A16" s="127"/>
      <c r="B16" s="8" t="str">
        <f>' 3-7лет (день 3)'!B16</f>
        <v>Картофельное пюре</v>
      </c>
      <c r="C16" s="119"/>
      <c r="D16" s="4"/>
      <c r="E16" s="4"/>
      <c r="F16" s="4"/>
      <c r="G16" s="4"/>
      <c r="H16" s="4"/>
      <c r="I16" s="4"/>
      <c r="J16" s="4">
        <v>1.7999999999999999E-2</v>
      </c>
      <c r="K16" s="4">
        <v>3.7499999999999999E-3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6"/>
      <c r="AW16" s="6"/>
      <c r="AX16" s="6"/>
      <c r="AY16" s="6"/>
      <c r="AZ16" s="6"/>
      <c r="BA16" s="6"/>
      <c r="BB16" s="4"/>
      <c r="BC16" s="4"/>
      <c r="BD16" s="4"/>
      <c r="BE16" s="4"/>
      <c r="BF16" s="4"/>
      <c r="BG16" s="4">
        <v>0.16</v>
      </c>
      <c r="BH16" s="4"/>
      <c r="BI16" s="4"/>
      <c r="BJ16" s="4"/>
      <c r="BK16" s="4"/>
      <c r="BL16" s="4"/>
      <c r="BM16" s="4"/>
      <c r="BN16" s="4">
        <v>2E-3</v>
      </c>
      <c r="BO16" s="4"/>
    </row>
    <row r="17" spans="1:67" ht="15" customHeight="1">
      <c r="A17" s="127"/>
      <c r="B17" s="8" t="str">
        <f>' 3-7лет (день 3)'!B17</f>
        <v>Хлеб пшеничный</v>
      </c>
      <c r="C17" s="119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6"/>
      <c r="AW17" s="6"/>
      <c r="AX17" s="6"/>
      <c r="AY17" s="6"/>
      <c r="AZ17" s="6"/>
      <c r="BA17" s="6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>
      <c r="A18" s="127"/>
      <c r="B18" s="8" t="str">
        <f>' 3-7лет (день 3)'!B18</f>
        <v>Хлеб ржано-пшеничный</v>
      </c>
      <c r="C18" s="119"/>
      <c r="D18" s="4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6"/>
      <c r="AW18" s="6"/>
      <c r="AX18" s="6"/>
      <c r="AY18" s="6"/>
      <c r="AZ18" s="6"/>
      <c r="BA18" s="6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>
      <c r="A19" s="127"/>
      <c r="B19" s="8" t="str">
        <f>' 3-7лет (день 3)'!B19</f>
        <v>Сок</v>
      </c>
      <c r="C19" s="11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4">
        <v>0.2</v>
      </c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6"/>
      <c r="AW19" s="6"/>
      <c r="AX19" s="6"/>
      <c r="AY19" s="6"/>
      <c r="AZ19" s="6"/>
      <c r="BA19" s="6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>
      <c r="A20" s="128"/>
      <c r="B20" s="10"/>
      <c r="C20" s="12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6"/>
      <c r="AW20" s="6"/>
      <c r="AX20" s="6"/>
      <c r="AY20" s="6"/>
      <c r="AZ20" s="6"/>
      <c r="BA20" s="6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>
      <c r="A21" s="126" t="s">
        <v>19</v>
      </c>
      <c r="B21" s="10" t="str">
        <f>' 3-7лет (день 3)'!B21</f>
        <v>Чай с лимоном</v>
      </c>
      <c r="C21" s="118">
        <f>$E$6</f>
        <v>1</v>
      </c>
      <c r="D21" s="10"/>
      <c r="E21" s="10"/>
      <c r="F21" s="4">
        <v>0.01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>
        <v>5.0000000000000001E-3</v>
      </c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2"/>
      <c r="BA21" s="10"/>
      <c r="BB21" s="10"/>
      <c r="BC21" s="10"/>
      <c r="BD21" s="10"/>
      <c r="BE21" s="10"/>
      <c r="BF21" s="10"/>
      <c r="BG21" s="15"/>
      <c r="BH21" s="15"/>
      <c r="BI21" s="15"/>
      <c r="BJ21" s="15"/>
      <c r="BK21" s="15"/>
      <c r="BL21" s="15"/>
      <c r="BM21" s="10"/>
      <c r="BN21" s="10"/>
      <c r="BO21" s="10"/>
    </row>
    <row r="22" spans="1:67">
      <c r="A22" s="127"/>
      <c r="B22" s="10" t="str">
        <f>' 3-7лет (день 3)'!B22</f>
        <v>Печенье</v>
      </c>
      <c r="C22" s="11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>
        <v>0.03</v>
      </c>
      <c r="AM22" s="10"/>
      <c r="AN22" s="10"/>
      <c r="AO22" s="10"/>
      <c r="AP22" s="10"/>
      <c r="AQ22" s="10"/>
      <c r="AR22" s="10"/>
      <c r="AS22" s="10"/>
      <c r="AT22" s="15"/>
      <c r="AU22" s="15"/>
      <c r="AV22" s="15"/>
      <c r="AW22" s="15"/>
      <c r="AX22" s="15"/>
      <c r="AY22" s="15"/>
      <c r="AZ22" s="15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>
      <c r="A23" s="127"/>
      <c r="B23" s="4"/>
      <c r="C23" s="11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6"/>
      <c r="AW23" s="6"/>
      <c r="AX23" s="6"/>
      <c r="AY23" s="6"/>
      <c r="AZ23" s="6"/>
      <c r="BA23" s="6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spans="1:67">
      <c r="A24" s="127"/>
      <c r="B24" s="4"/>
      <c r="C24" s="11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6"/>
      <c r="AW24" s="6"/>
      <c r="AX24" s="6"/>
      <c r="AY24" s="6"/>
      <c r="AZ24" s="6"/>
      <c r="BA24" s="6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>
      <c r="A25" s="128"/>
      <c r="B25" s="4"/>
      <c r="C25" s="12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6"/>
      <c r="AW25" s="6"/>
      <c r="AX25" s="6"/>
      <c r="AY25" s="6"/>
      <c r="AZ25" s="6"/>
      <c r="BA25" s="6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s="16" customFormat="1">
      <c r="A26" s="126" t="s">
        <v>22</v>
      </c>
      <c r="B26" s="13" t="str">
        <f>' 3-7лет (день 3)'!B26</f>
        <v>Каша молочная  кукурузная</v>
      </c>
      <c r="C26" s="118">
        <f>$E$6</f>
        <v>1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>
        <v>0.02</v>
      </c>
      <c r="AU26" s="10"/>
      <c r="AV26" s="15"/>
      <c r="AW26" s="15"/>
      <c r="AX26" s="15"/>
      <c r="AY26" s="15"/>
      <c r="AZ26" s="15"/>
      <c r="BA26" s="15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1:67">
      <c r="A27" s="127"/>
      <c r="B27" s="13" t="str">
        <f>' 3-7лет (день 3)'!B27</f>
        <v>Хлеб пшеничный</v>
      </c>
      <c r="C27" s="119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6"/>
      <c r="AW27" s="6"/>
      <c r="AX27" s="6"/>
      <c r="AY27" s="6"/>
      <c r="AZ27" s="6"/>
      <c r="BA27" s="6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>
      <c r="A28" s="127"/>
      <c r="B28" s="13" t="str">
        <f>' 3-7лет (день 3)'!B28</f>
        <v>Чай с сахаром</v>
      </c>
      <c r="C28" s="119"/>
      <c r="D28" s="4"/>
      <c r="E28" s="4"/>
      <c r="F28" s="4">
        <v>0.01</v>
      </c>
      <c r="G28" s="4">
        <v>4.0000000000000002E-4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6"/>
      <c r="AW28" s="6"/>
      <c r="AX28" s="6"/>
      <c r="AY28" s="6"/>
      <c r="AZ28" s="6"/>
      <c r="BA28" s="6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>
      <c r="A29" s="127"/>
      <c r="B29" s="9"/>
      <c r="C29" s="11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6"/>
      <c r="AW29" s="6"/>
      <c r="AX29" s="6"/>
      <c r="AY29" s="6"/>
      <c r="AZ29" s="6"/>
      <c r="BA29" s="6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>
      <c r="A30" s="128"/>
      <c r="B30" s="4"/>
      <c r="C30" s="12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6"/>
      <c r="AW30" s="6"/>
      <c r="AX30" s="6"/>
      <c r="AY30" s="6"/>
      <c r="AZ30" s="6"/>
      <c r="BA30" s="6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ht="17.399999999999999">
      <c r="A31" s="14"/>
      <c r="B31" s="43" t="s">
        <v>24</v>
      </c>
      <c r="C31" s="44"/>
      <c r="D31" s="45">
        <f t="shared" ref="D31:BO31" si="0">SUM(D9:D30)</f>
        <v>8.2500000000000004E-2</v>
      </c>
      <c r="E31" s="45">
        <f t="shared" si="0"/>
        <v>0.05</v>
      </c>
      <c r="F31" s="45">
        <f t="shared" si="0"/>
        <v>3.6999999999999998E-2</v>
      </c>
      <c r="G31" s="45">
        <f t="shared" si="0"/>
        <v>8.0000000000000004E-4</v>
      </c>
      <c r="H31" s="45">
        <f t="shared" si="0"/>
        <v>8.9999999999999998E-4</v>
      </c>
      <c r="I31" s="45">
        <f t="shared" si="0"/>
        <v>0</v>
      </c>
      <c r="J31" s="45">
        <f t="shared" si="0"/>
        <v>0.09</v>
      </c>
      <c r="K31" s="45">
        <f t="shared" si="0"/>
        <v>1.4999999999999999E-2</v>
      </c>
      <c r="L31" s="45">
        <f t="shared" si="0"/>
        <v>5.0000000000000001E-3</v>
      </c>
      <c r="M31" s="45">
        <f t="shared" si="0"/>
        <v>2.8900000000000002E-2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si="0"/>
        <v>0</v>
      </c>
      <c r="X31" s="45">
        <f t="shared" si="0"/>
        <v>0.25</v>
      </c>
      <c r="Y31" s="45">
        <f t="shared" si="0"/>
        <v>0</v>
      </c>
      <c r="Z31" s="45">
        <f t="shared" si="0"/>
        <v>0</v>
      </c>
      <c r="AA31" s="45">
        <f t="shared" si="0"/>
        <v>0</v>
      </c>
      <c r="AB31" s="45">
        <f t="shared" si="0"/>
        <v>0</v>
      </c>
      <c r="AC31" s="45">
        <f t="shared" si="0"/>
        <v>0</v>
      </c>
      <c r="AD31" s="45">
        <f t="shared" si="0"/>
        <v>0</v>
      </c>
      <c r="AE31" s="45">
        <f t="shared" si="0"/>
        <v>0</v>
      </c>
      <c r="AF31" s="45">
        <f t="shared" si="0"/>
        <v>5.0000000000000001E-3</v>
      </c>
      <c r="AG31" s="45">
        <f t="shared" si="0"/>
        <v>0</v>
      </c>
      <c r="AH31" s="45">
        <f t="shared" si="0"/>
        <v>0.2</v>
      </c>
      <c r="AI31" s="45">
        <f t="shared" si="0"/>
        <v>0</v>
      </c>
      <c r="AJ31" s="45">
        <f t="shared" si="0"/>
        <v>0</v>
      </c>
      <c r="AK31" s="45">
        <f t="shared" si="0"/>
        <v>0</v>
      </c>
      <c r="AL31" s="45">
        <f t="shared" si="0"/>
        <v>0.03</v>
      </c>
      <c r="AM31" s="45">
        <f t="shared" si="0"/>
        <v>0</v>
      </c>
      <c r="AN31" s="45">
        <f t="shared" si="0"/>
        <v>0</v>
      </c>
      <c r="AO31" s="45">
        <f t="shared" si="0"/>
        <v>0</v>
      </c>
      <c r="AP31" s="45">
        <f t="shared" si="0"/>
        <v>0</v>
      </c>
      <c r="AQ31" s="45">
        <f t="shared" si="0"/>
        <v>0</v>
      </c>
      <c r="AR31" s="45">
        <f t="shared" si="0"/>
        <v>0</v>
      </c>
      <c r="AS31" s="45">
        <f t="shared" si="0"/>
        <v>0</v>
      </c>
      <c r="AT31" s="45">
        <f t="shared" si="0"/>
        <v>0.02</v>
      </c>
      <c r="AU31" s="45">
        <f t="shared" si="0"/>
        <v>0</v>
      </c>
      <c r="AV31" s="45">
        <f t="shared" si="0"/>
        <v>3.7499999999999999E-3</v>
      </c>
      <c r="AW31" s="45">
        <f t="shared" si="0"/>
        <v>0</v>
      </c>
      <c r="AX31" s="45">
        <f t="shared" si="0"/>
        <v>1.9E-2</v>
      </c>
      <c r="AY31" s="45">
        <f t="shared" si="0"/>
        <v>0</v>
      </c>
      <c r="AZ31" s="45">
        <f t="shared" si="0"/>
        <v>5.0000000000000001E-3</v>
      </c>
      <c r="BA31" s="45">
        <f t="shared" si="0"/>
        <v>0</v>
      </c>
      <c r="BB31" s="45">
        <f t="shared" si="0"/>
        <v>0.03</v>
      </c>
      <c r="BC31" s="45">
        <f t="shared" si="0"/>
        <v>4.1999999999999996E-2</v>
      </c>
      <c r="BD31" s="45">
        <f t="shared" si="0"/>
        <v>0</v>
      </c>
      <c r="BE31" s="45">
        <f t="shared" si="0"/>
        <v>0</v>
      </c>
      <c r="BF31" s="45">
        <f t="shared" si="0"/>
        <v>0</v>
      </c>
      <c r="BG31" s="45">
        <f t="shared" si="0"/>
        <v>0.254</v>
      </c>
      <c r="BH31" s="45">
        <f t="shared" si="0"/>
        <v>1.2E-2</v>
      </c>
      <c r="BI31" s="45">
        <f t="shared" si="0"/>
        <v>1.43E-2</v>
      </c>
      <c r="BJ31" s="45">
        <f t="shared" si="0"/>
        <v>0</v>
      </c>
      <c r="BK31" s="45">
        <f t="shared" si="0"/>
        <v>0</v>
      </c>
      <c r="BL31" s="45">
        <f t="shared" si="0"/>
        <v>0</v>
      </c>
      <c r="BM31" s="45">
        <f t="shared" si="0"/>
        <v>3.0000000000000001E-3</v>
      </c>
      <c r="BN31" s="45">
        <f t="shared" si="0"/>
        <v>5.4999999999999997E-3</v>
      </c>
      <c r="BO31" s="45">
        <f t="shared" si="0"/>
        <v>0</v>
      </c>
    </row>
    <row r="32" spans="1:67" ht="17.399999999999999">
      <c r="A32" s="14"/>
      <c r="B32" s="43" t="s">
        <v>63</v>
      </c>
      <c r="C32" s="44"/>
      <c r="D32" s="46">
        <f>ROUND(PRODUCT(D31,$E$6),3)</f>
        <v>8.3000000000000004E-2</v>
      </c>
      <c r="E32" s="46">
        <f t="shared" ref="E32:BO32" si="1">ROUND(PRODUCT(E31,$E$6),3)</f>
        <v>0.05</v>
      </c>
      <c r="F32" s="46">
        <f t="shared" si="1"/>
        <v>3.6999999999999998E-2</v>
      </c>
      <c r="G32" s="46">
        <f t="shared" si="1"/>
        <v>1E-3</v>
      </c>
      <c r="H32" s="46">
        <f t="shared" si="1"/>
        <v>1E-3</v>
      </c>
      <c r="I32" s="46">
        <f t="shared" si="1"/>
        <v>0</v>
      </c>
      <c r="J32" s="46">
        <f t="shared" si="1"/>
        <v>0.09</v>
      </c>
      <c r="K32" s="46">
        <f t="shared" si="1"/>
        <v>1.4999999999999999E-2</v>
      </c>
      <c r="L32" s="46">
        <f t="shared" si="1"/>
        <v>5.0000000000000001E-3</v>
      </c>
      <c r="M32" s="46">
        <f t="shared" si="1"/>
        <v>2.9000000000000001E-2</v>
      </c>
      <c r="N32" s="46">
        <f t="shared" si="1"/>
        <v>0</v>
      </c>
      <c r="O32" s="46">
        <f t="shared" si="1"/>
        <v>0</v>
      </c>
      <c r="P32" s="46">
        <f t="shared" si="1"/>
        <v>0</v>
      </c>
      <c r="Q32" s="46">
        <f t="shared" si="1"/>
        <v>0</v>
      </c>
      <c r="R32" s="46">
        <f t="shared" si="1"/>
        <v>0</v>
      </c>
      <c r="S32" s="46">
        <f t="shared" si="1"/>
        <v>0</v>
      </c>
      <c r="T32" s="46">
        <f t="shared" si="1"/>
        <v>0</v>
      </c>
      <c r="U32" s="46">
        <f t="shared" si="1"/>
        <v>0</v>
      </c>
      <c r="V32" s="46">
        <f t="shared" si="1"/>
        <v>1.4E-2</v>
      </c>
      <c r="W32" s="46">
        <f t="shared" si="1"/>
        <v>0</v>
      </c>
      <c r="X32" s="46">
        <f t="shared" si="1"/>
        <v>0.25</v>
      </c>
      <c r="Y32" s="46">
        <f t="shared" si="1"/>
        <v>0</v>
      </c>
      <c r="Z32" s="46">
        <f t="shared" si="1"/>
        <v>0</v>
      </c>
      <c r="AA32" s="46">
        <f t="shared" si="1"/>
        <v>0</v>
      </c>
      <c r="AB32" s="46">
        <f t="shared" si="1"/>
        <v>0</v>
      </c>
      <c r="AC32" s="46">
        <f t="shared" si="1"/>
        <v>0</v>
      </c>
      <c r="AD32" s="46">
        <f t="shared" si="1"/>
        <v>0</v>
      </c>
      <c r="AE32" s="46">
        <f t="shared" si="1"/>
        <v>0</v>
      </c>
      <c r="AF32" s="46">
        <f t="shared" si="1"/>
        <v>5.0000000000000001E-3</v>
      </c>
      <c r="AG32" s="46">
        <f t="shared" si="1"/>
        <v>0</v>
      </c>
      <c r="AH32" s="46">
        <f t="shared" si="1"/>
        <v>0.2</v>
      </c>
      <c r="AI32" s="46">
        <f t="shared" si="1"/>
        <v>0</v>
      </c>
      <c r="AJ32" s="46">
        <f t="shared" si="1"/>
        <v>0</v>
      </c>
      <c r="AK32" s="46">
        <f t="shared" si="1"/>
        <v>0</v>
      </c>
      <c r="AL32" s="46">
        <f t="shared" si="1"/>
        <v>0.03</v>
      </c>
      <c r="AM32" s="46">
        <f t="shared" si="1"/>
        <v>0</v>
      </c>
      <c r="AN32" s="46">
        <f t="shared" si="1"/>
        <v>0</v>
      </c>
      <c r="AO32" s="46">
        <f t="shared" si="1"/>
        <v>0</v>
      </c>
      <c r="AP32" s="46">
        <f t="shared" si="1"/>
        <v>0</v>
      </c>
      <c r="AQ32" s="46">
        <f t="shared" si="1"/>
        <v>0</v>
      </c>
      <c r="AR32" s="46">
        <f t="shared" si="1"/>
        <v>0</v>
      </c>
      <c r="AS32" s="46">
        <f t="shared" si="1"/>
        <v>0</v>
      </c>
      <c r="AT32" s="46">
        <f t="shared" si="1"/>
        <v>0.02</v>
      </c>
      <c r="AU32" s="46">
        <f t="shared" si="1"/>
        <v>0</v>
      </c>
      <c r="AV32" s="46">
        <f t="shared" si="1"/>
        <v>4.0000000000000001E-3</v>
      </c>
      <c r="AW32" s="46">
        <f t="shared" si="1"/>
        <v>0</v>
      </c>
      <c r="AX32" s="46">
        <f t="shared" si="1"/>
        <v>1.9E-2</v>
      </c>
      <c r="AY32" s="46">
        <f t="shared" si="1"/>
        <v>0</v>
      </c>
      <c r="AZ32" s="46">
        <f t="shared" si="1"/>
        <v>5.0000000000000001E-3</v>
      </c>
      <c r="BA32" s="46">
        <f t="shared" si="1"/>
        <v>0</v>
      </c>
      <c r="BB32" s="46">
        <f t="shared" si="1"/>
        <v>0.03</v>
      </c>
      <c r="BC32" s="46">
        <f t="shared" si="1"/>
        <v>4.2000000000000003E-2</v>
      </c>
      <c r="BD32" s="46">
        <f t="shared" si="1"/>
        <v>0</v>
      </c>
      <c r="BE32" s="46">
        <f t="shared" si="1"/>
        <v>0</v>
      </c>
      <c r="BF32" s="46">
        <f t="shared" si="1"/>
        <v>0</v>
      </c>
      <c r="BG32" s="46">
        <f t="shared" si="1"/>
        <v>0.254</v>
      </c>
      <c r="BH32" s="46">
        <f t="shared" si="1"/>
        <v>1.2E-2</v>
      </c>
      <c r="BI32" s="46">
        <f t="shared" si="1"/>
        <v>1.4E-2</v>
      </c>
      <c r="BJ32" s="46">
        <f t="shared" si="1"/>
        <v>0</v>
      </c>
      <c r="BK32" s="46">
        <f t="shared" si="1"/>
        <v>0</v>
      </c>
      <c r="BL32" s="46">
        <f t="shared" si="1"/>
        <v>0</v>
      </c>
      <c r="BM32" s="46">
        <f t="shared" si="1"/>
        <v>3.0000000000000001E-3</v>
      </c>
      <c r="BN32" s="46">
        <f t="shared" si="1"/>
        <v>6.0000000000000001E-3</v>
      </c>
      <c r="BO32" s="46">
        <f t="shared" si="1"/>
        <v>0</v>
      </c>
    </row>
    <row r="33" spans="1:69" ht="17.399999999999999">
      <c r="A33" s="109"/>
      <c r="B33" s="110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</row>
    <row r="34" spans="1:69" s="47" customFormat="1" ht="18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9"/>
    </row>
    <row r="35" spans="1:69">
      <c r="F35" s="83" t="s">
        <v>129</v>
      </c>
    </row>
    <row r="37" spans="1:69">
      <c r="F37" s="83" t="s">
        <v>142</v>
      </c>
    </row>
    <row r="38" spans="1:69">
      <c r="BP38" s="21"/>
      <c r="BQ38" s="22"/>
    </row>
    <row r="39" spans="1:69">
      <c r="F39" s="83" t="s">
        <v>143</v>
      </c>
    </row>
    <row r="46" spans="1:69" ht="17.399999999999999">
      <c r="A46" s="23"/>
      <c r="B46" s="24" t="s">
        <v>26</v>
      </c>
      <c r="C46" s="25" t="s">
        <v>27</v>
      </c>
      <c r="D46" s="26">
        <v>72.72</v>
      </c>
      <c r="E46" s="26">
        <v>76</v>
      </c>
      <c r="F46" s="26">
        <v>84</v>
      </c>
      <c r="G46" s="26">
        <v>568</v>
      </c>
      <c r="H46" s="26">
        <v>1340</v>
      </c>
      <c r="I46" s="26">
        <v>690</v>
      </c>
      <c r="J46" s="26">
        <v>74.92</v>
      </c>
      <c r="K46" s="26">
        <v>874.38</v>
      </c>
      <c r="L46" s="26">
        <v>210.89</v>
      </c>
      <c r="M46" s="26">
        <v>609</v>
      </c>
      <c r="N46" s="26">
        <v>104.38</v>
      </c>
      <c r="O46" s="26">
        <v>320.32</v>
      </c>
      <c r="P46" s="26">
        <v>373.68</v>
      </c>
      <c r="Q46" s="26">
        <v>380</v>
      </c>
      <c r="R46" s="26"/>
      <c r="S46" s="26"/>
      <c r="T46" s="26"/>
      <c r="U46" s="26">
        <v>812</v>
      </c>
      <c r="V46" s="26">
        <v>352.56</v>
      </c>
      <c r="W46" s="26">
        <v>83</v>
      </c>
      <c r="X46" s="26">
        <v>9.1999999999999993</v>
      </c>
      <c r="Y46" s="26"/>
      <c r="Z46" s="26">
        <v>469</v>
      </c>
      <c r="AA46" s="26">
        <v>363</v>
      </c>
      <c r="AB46" s="26">
        <v>409</v>
      </c>
      <c r="AC46" s="26">
        <v>249</v>
      </c>
      <c r="AD46" s="26">
        <v>119</v>
      </c>
      <c r="AE46" s="26">
        <v>438</v>
      </c>
      <c r="AF46" s="101">
        <v>159</v>
      </c>
      <c r="AG46" s="26">
        <v>218.18</v>
      </c>
      <c r="AH46" s="26">
        <v>77.290000000000006</v>
      </c>
      <c r="AI46" s="26">
        <v>56.5</v>
      </c>
      <c r="AJ46" s="26">
        <v>42.5</v>
      </c>
      <c r="AK46" s="26">
        <v>240</v>
      </c>
      <c r="AL46" s="26">
        <v>295</v>
      </c>
      <c r="AM46" s="26">
        <v>337.5</v>
      </c>
      <c r="AN46" s="26">
        <v>298.67</v>
      </c>
      <c r="AO46" s="26"/>
      <c r="AP46" s="26">
        <v>205.75</v>
      </c>
      <c r="AQ46" s="26">
        <v>68.75</v>
      </c>
      <c r="AR46" s="26">
        <v>62</v>
      </c>
      <c r="AS46" s="26">
        <v>72.67</v>
      </c>
      <c r="AT46" s="26">
        <v>62.29</v>
      </c>
      <c r="AU46" s="26">
        <v>70.709999999999994</v>
      </c>
      <c r="AV46" s="26">
        <v>48.75</v>
      </c>
      <c r="AW46" s="26">
        <v>72.86</v>
      </c>
      <c r="AX46" s="26">
        <v>64.67</v>
      </c>
      <c r="AY46" s="26">
        <v>56.67</v>
      </c>
      <c r="AZ46" s="26">
        <v>130.66999999999999</v>
      </c>
      <c r="BA46" s="26">
        <v>304</v>
      </c>
      <c r="BB46" s="26">
        <v>432</v>
      </c>
      <c r="BC46" s="26">
        <v>532</v>
      </c>
      <c r="BD46" s="26">
        <v>249</v>
      </c>
      <c r="BE46" s="26">
        <v>399</v>
      </c>
      <c r="BF46" s="26"/>
      <c r="BG46" s="26">
        <v>31</v>
      </c>
      <c r="BH46" s="26">
        <v>43</v>
      </c>
      <c r="BI46" s="26">
        <v>37</v>
      </c>
      <c r="BJ46" s="26">
        <v>25</v>
      </c>
      <c r="BK46" s="26">
        <v>59</v>
      </c>
      <c r="BL46" s="26">
        <v>299</v>
      </c>
      <c r="BM46" s="26">
        <v>132.22</v>
      </c>
      <c r="BN46" s="26">
        <v>20.8</v>
      </c>
      <c r="BO46" s="26"/>
    </row>
    <row r="47" spans="1:69" ht="17.399999999999999">
      <c r="B47" s="17" t="s">
        <v>28</v>
      </c>
      <c r="C47" s="18" t="s">
        <v>27</v>
      </c>
      <c r="D47" s="19">
        <f t="shared" ref="D47:BO47" si="2">D46/1000</f>
        <v>7.2719999999999993E-2</v>
      </c>
      <c r="E47" s="19">
        <f t="shared" si="2"/>
        <v>7.5999999999999998E-2</v>
      </c>
      <c r="F47" s="19">
        <f t="shared" si="2"/>
        <v>8.4000000000000005E-2</v>
      </c>
      <c r="G47" s="19">
        <f t="shared" si="2"/>
        <v>0.56799999999999995</v>
      </c>
      <c r="H47" s="19">
        <f t="shared" si="2"/>
        <v>1.34</v>
      </c>
      <c r="I47" s="19">
        <f t="shared" si="2"/>
        <v>0.69</v>
      </c>
      <c r="J47" s="19">
        <f t="shared" si="2"/>
        <v>7.492E-2</v>
      </c>
      <c r="K47" s="19">
        <f t="shared" si="2"/>
        <v>0.87438000000000005</v>
      </c>
      <c r="L47" s="19">
        <f t="shared" si="2"/>
        <v>0.21088999999999999</v>
      </c>
      <c r="M47" s="19">
        <f t="shared" si="2"/>
        <v>0.60899999999999999</v>
      </c>
      <c r="N47" s="19">
        <f t="shared" si="2"/>
        <v>0.10438</v>
      </c>
      <c r="O47" s="19">
        <f t="shared" si="2"/>
        <v>0.32031999999999999</v>
      </c>
      <c r="P47" s="19">
        <f t="shared" si="2"/>
        <v>0.37368000000000001</v>
      </c>
      <c r="Q47" s="19">
        <f t="shared" si="2"/>
        <v>0.38</v>
      </c>
      <c r="R47" s="19">
        <f t="shared" si="2"/>
        <v>0</v>
      </c>
      <c r="S47" s="19">
        <f t="shared" si="2"/>
        <v>0</v>
      </c>
      <c r="T47" s="19">
        <f t="shared" si="2"/>
        <v>0</v>
      </c>
      <c r="U47" s="19">
        <f t="shared" si="2"/>
        <v>0.81200000000000006</v>
      </c>
      <c r="V47" s="19">
        <f t="shared" si="2"/>
        <v>0.35255999999999998</v>
      </c>
      <c r="W47" s="19">
        <f>W46/1000</f>
        <v>8.3000000000000004E-2</v>
      </c>
      <c r="X47" s="19">
        <f t="shared" si="2"/>
        <v>9.1999999999999998E-3</v>
      </c>
      <c r="Y47" s="19">
        <f t="shared" si="2"/>
        <v>0</v>
      </c>
      <c r="Z47" s="19">
        <f t="shared" si="2"/>
        <v>0.46899999999999997</v>
      </c>
      <c r="AA47" s="19">
        <f t="shared" si="2"/>
        <v>0.36299999999999999</v>
      </c>
      <c r="AB47" s="19">
        <f t="shared" si="2"/>
        <v>0.40899999999999997</v>
      </c>
      <c r="AC47" s="19">
        <f t="shared" si="2"/>
        <v>0.249</v>
      </c>
      <c r="AD47" s="19">
        <f t="shared" si="2"/>
        <v>0.11899999999999999</v>
      </c>
      <c r="AE47" s="19">
        <f t="shared" si="2"/>
        <v>0.438</v>
      </c>
      <c r="AF47" s="19">
        <f t="shared" si="2"/>
        <v>0.159</v>
      </c>
      <c r="AG47" s="19">
        <f t="shared" si="2"/>
        <v>0.21818000000000001</v>
      </c>
      <c r="AH47" s="19">
        <f t="shared" si="2"/>
        <v>7.7290000000000011E-2</v>
      </c>
      <c r="AI47" s="19">
        <f t="shared" si="2"/>
        <v>5.6500000000000002E-2</v>
      </c>
      <c r="AJ47" s="19">
        <f t="shared" si="2"/>
        <v>4.2500000000000003E-2</v>
      </c>
      <c r="AK47" s="19">
        <f t="shared" si="2"/>
        <v>0.24</v>
      </c>
      <c r="AL47" s="19">
        <f t="shared" si="2"/>
        <v>0.29499999999999998</v>
      </c>
      <c r="AM47" s="19"/>
      <c r="AN47" s="19"/>
      <c r="AO47" s="19"/>
      <c r="AP47" s="19"/>
      <c r="AQ47" s="19"/>
      <c r="AR47" s="19"/>
      <c r="AS47" s="19"/>
      <c r="AT47" s="19">
        <f t="shared" si="2"/>
        <v>6.2289999999999998E-2</v>
      </c>
      <c r="AU47" s="19">
        <f t="shared" si="2"/>
        <v>7.0709999999999995E-2</v>
      </c>
      <c r="AV47" s="19">
        <f t="shared" si="2"/>
        <v>4.8750000000000002E-2</v>
      </c>
      <c r="AW47" s="19">
        <f t="shared" si="2"/>
        <v>7.2859999999999994E-2</v>
      </c>
      <c r="AX47" s="19">
        <f t="shared" si="2"/>
        <v>6.4670000000000005E-2</v>
      </c>
      <c r="AY47" s="19">
        <f t="shared" si="2"/>
        <v>5.6670000000000005E-2</v>
      </c>
      <c r="AZ47" s="19">
        <f t="shared" si="2"/>
        <v>0.13066999999999998</v>
      </c>
      <c r="BA47" s="19">
        <f t="shared" si="2"/>
        <v>0.30399999999999999</v>
      </c>
      <c r="BB47" s="19">
        <f t="shared" si="2"/>
        <v>0.432</v>
      </c>
      <c r="BC47" s="19">
        <f t="shared" si="2"/>
        <v>0.53200000000000003</v>
      </c>
      <c r="BD47" s="19">
        <f t="shared" si="2"/>
        <v>0.249</v>
      </c>
      <c r="BE47" s="19">
        <f t="shared" si="2"/>
        <v>0.39900000000000002</v>
      </c>
      <c r="BF47" s="19">
        <f t="shared" si="2"/>
        <v>0</v>
      </c>
      <c r="BG47" s="19">
        <f t="shared" si="2"/>
        <v>3.1E-2</v>
      </c>
      <c r="BH47" s="19">
        <f t="shared" si="2"/>
        <v>4.2999999999999997E-2</v>
      </c>
      <c r="BI47" s="19">
        <f t="shared" si="2"/>
        <v>3.6999999999999998E-2</v>
      </c>
      <c r="BJ47" s="19">
        <f t="shared" si="2"/>
        <v>2.5000000000000001E-2</v>
      </c>
      <c r="BK47" s="19">
        <f t="shared" si="2"/>
        <v>5.8999999999999997E-2</v>
      </c>
      <c r="BL47" s="19">
        <f t="shared" si="2"/>
        <v>0.29899999999999999</v>
      </c>
      <c r="BM47" s="19">
        <f t="shared" si="2"/>
        <v>0.13222</v>
      </c>
      <c r="BN47" s="19">
        <f t="shared" si="2"/>
        <v>2.0799999999999999E-2</v>
      </c>
      <c r="BO47" s="19">
        <f t="shared" si="2"/>
        <v>0</v>
      </c>
    </row>
    <row r="48" spans="1:69" ht="17.399999999999999">
      <c r="A48" s="27"/>
      <c r="B48" s="28" t="s">
        <v>29</v>
      </c>
      <c r="C48" s="129"/>
      <c r="D48" s="29">
        <f t="shared" ref="D48:BO48" si="3">D32*D46</f>
        <v>6.0357599999999998</v>
      </c>
      <c r="E48" s="29">
        <f t="shared" si="3"/>
        <v>3.8000000000000003</v>
      </c>
      <c r="F48" s="29">
        <f t="shared" si="3"/>
        <v>3.1079999999999997</v>
      </c>
      <c r="G48" s="29">
        <f t="shared" si="3"/>
        <v>0.56800000000000006</v>
      </c>
      <c r="H48" s="29">
        <f t="shared" si="3"/>
        <v>1.34</v>
      </c>
      <c r="I48" s="29">
        <f t="shared" si="3"/>
        <v>0</v>
      </c>
      <c r="J48" s="29">
        <f t="shared" si="3"/>
        <v>6.7427999999999999</v>
      </c>
      <c r="K48" s="29">
        <f t="shared" si="3"/>
        <v>13.115699999999999</v>
      </c>
      <c r="L48" s="29">
        <f t="shared" si="3"/>
        <v>1.0544499999999999</v>
      </c>
      <c r="M48" s="29">
        <f t="shared" si="3"/>
        <v>17.661000000000001</v>
      </c>
      <c r="N48" s="29">
        <f t="shared" si="3"/>
        <v>0</v>
      </c>
      <c r="O48" s="29">
        <f t="shared" si="3"/>
        <v>0</v>
      </c>
      <c r="P48" s="29">
        <f t="shared" si="3"/>
        <v>0</v>
      </c>
      <c r="Q48" s="29">
        <f t="shared" si="3"/>
        <v>0</v>
      </c>
      <c r="R48" s="29">
        <f t="shared" si="3"/>
        <v>0</v>
      </c>
      <c r="S48" s="29">
        <f t="shared" si="3"/>
        <v>0</v>
      </c>
      <c r="T48" s="29">
        <f t="shared" si="3"/>
        <v>0</v>
      </c>
      <c r="U48" s="29">
        <f t="shared" si="3"/>
        <v>0</v>
      </c>
      <c r="V48" s="29">
        <f t="shared" si="3"/>
        <v>4.9358399999999998</v>
      </c>
      <c r="W48" s="29">
        <f>W32*W46</f>
        <v>0</v>
      </c>
      <c r="X48" s="29">
        <f t="shared" si="3"/>
        <v>2.2999999999999998</v>
      </c>
      <c r="Y48" s="29">
        <f t="shared" si="3"/>
        <v>0</v>
      </c>
      <c r="Z48" s="29">
        <f t="shared" si="3"/>
        <v>0</v>
      </c>
      <c r="AA48" s="29">
        <f t="shared" si="3"/>
        <v>0</v>
      </c>
      <c r="AB48" s="29">
        <f t="shared" si="3"/>
        <v>0</v>
      </c>
      <c r="AC48" s="29">
        <f t="shared" si="3"/>
        <v>0</v>
      </c>
      <c r="AD48" s="29">
        <f t="shared" si="3"/>
        <v>0</v>
      </c>
      <c r="AE48" s="29">
        <f t="shared" si="3"/>
        <v>0</v>
      </c>
      <c r="AF48" s="29">
        <f t="shared" si="3"/>
        <v>0.79500000000000004</v>
      </c>
      <c r="AG48" s="29">
        <f t="shared" si="3"/>
        <v>0</v>
      </c>
      <c r="AH48" s="29">
        <f t="shared" si="3"/>
        <v>15.458000000000002</v>
      </c>
      <c r="AI48" s="29">
        <f t="shared" si="3"/>
        <v>0</v>
      </c>
      <c r="AJ48" s="29">
        <f t="shared" si="3"/>
        <v>0</v>
      </c>
      <c r="AK48" s="29">
        <f t="shared" si="3"/>
        <v>0</v>
      </c>
      <c r="AL48" s="29">
        <f t="shared" si="3"/>
        <v>8.85</v>
      </c>
      <c r="AM48" s="29"/>
      <c r="AN48" s="29"/>
      <c r="AO48" s="29"/>
      <c r="AP48" s="29"/>
      <c r="AQ48" s="29"/>
      <c r="AR48" s="29"/>
      <c r="AS48" s="29"/>
      <c r="AT48" s="29">
        <f t="shared" si="3"/>
        <v>1.2458</v>
      </c>
      <c r="AU48" s="29">
        <f t="shared" si="3"/>
        <v>0</v>
      </c>
      <c r="AV48" s="29">
        <f t="shared" si="3"/>
        <v>0.19500000000000001</v>
      </c>
      <c r="AW48" s="29">
        <f t="shared" si="3"/>
        <v>0</v>
      </c>
      <c r="AX48" s="29">
        <f t="shared" si="3"/>
        <v>1.2287300000000001</v>
      </c>
      <c r="AY48" s="29">
        <f t="shared" si="3"/>
        <v>0</v>
      </c>
      <c r="AZ48" s="29">
        <f t="shared" si="3"/>
        <v>0.65334999999999999</v>
      </c>
      <c r="BA48" s="29">
        <f t="shared" si="3"/>
        <v>0</v>
      </c>
      <c r="BB48" s="29">
        <f t="shared" si="3"/>
        <v>12.959999999999999</v>
      </c>
      <c r="BC48" s="29">
        <f t="shared" si="3"/>
        <v>22.344000000000001</v>
      </c>
      <c r="BD48" s="29">
        <f t="shared" si="3"/>
        <v>0</v>
      </c>
      <c r="BE48" s="29">
        <f t="shared" si="3"/>
        <v>0</v>
      </c>
      <c r="BF48" s="29">
        <f t="shared" si="3"/>
        <v>0</v>
      </c>
      <c r="BG48" s="29">
        <f t="shared" si="3"/>
        <v>7.8740000000000006</v>
      </c>
      <c r="BH48" s="29">
        <f t="shared" si="3"/>
        <v>0.51600000000000001</v>
      </c>
      <c r="BI48" s="29">
        <f t="shared" si="3"/>
        <v>0.51800000000000002</v>
      </c>
      <c r="BJ48" s="29">
        <f t="shared" si="3"/>
        <v>0</v>
      </c>
      <c r="BK48" s="29">
        <f t="shared" si="3"/>
        <v>0</v>
      </c>
      <c r="BL48" s="29">
        <f t="shared" si="3"/>
        <v>0</v>
      </c>
      <c r="BM48" s="29">
        <f t="shared" si="3"/>
        <v>0.39666000000000001</v>
      </c>
      <c r="BN48" s="29">
        <f t="shared" si="3"/>
        <v>0.12480000000000001</v>
      </c>
      <c r="BO48" s="29">
        <f t="shared" si="3"/>
        <v>0</v>
      </c>
      <c r="BP48" s="30">
        <f>SUM(D48:BN48)</f>
        <v>133.82088999999996</v>
      </c>
      <c r="BQ48" s="31">
        <f>BP48/$C$9</f>
        <v>133.82088999999996</v>
      </c>
    </row>
    <row r="49" spans="1:69" ht="17.399999999999999">
      <c r="A49" s="27"/>
      <c r="B49" s="28" t="s">
        <v>30</v>
      </c>
      <c r="C49" s="129"/>
      <c r="D49" s="29">
        <f t="shared" ref="D49:BO49" si="4">D32*D46</f>
        <v>6.0357599999999998</v>
      </c>
      <c r="E49" s="29">
        <f t="shared" si="4"/>
        <v>3.8000000000000003</v>
      </c>
      <c r="F49" s="29">
        <f t="shared" si="4"/>
        <v>3.1079999999999997</v>
      </c>
      <c r="G49" s="29">
        <f t="shared" si="4"/>
        <v>0.56800000000000006</v>
      </c>
      <c r="H49" s="29">
        <f t="shared" si="4"/>
        <v>1.34</v>
      </c>
      <c r="I49" s="29">
        <f t="shared" si="4"/>
        <v>0</v>
      </c>
      <c r="J49" s="29">
        <f t="shared" si="4"/>
        <v>6.7427999999999999</v>
      </c>
      <c r="K49" s="29">
        <f t="shared" si="4"/>
        <v>13.115699999999999</v>
      </c>
      <c r="L49" s="29">
        <f t="shared" si="4"/>
        <v>1.0544499999999999</v>
      </c>
      <c r="M49" s="29">
        <f t="shared" si="4"/>
        <v>17.661000000000001</v>
      </c>
      <c r="N49" s="29">
        <f t="shared" si="4"/>
        <v>0</v>
      </c>
      <c r="O49" s="29">
        <f t="shared" si="4"/>
        <v>0</v>
      </c>
      <c r="P49" s="29">
        <f t="shared" si="4"/>
        <v>0</v>
      </c>
      <c r="Q49" s="29">
        <f t="shared" si="4"/>
        <v>0</v>
      </c>
      <c r="R49" s="29">
        <f t="shared" si="4"/>
        <v>0</v>
      </c>
      <c r="S49" s="29">
        <f t="shared" si="4"/>
        <v>0</v>
      </c>
      <c r="T49" s="29">
        <f t="shared" si="4"/>
        <v>0</v>
      </c>
      <c r="U49" s="29">
        <f t="shared" si="4"/>
        <v>0</v>
      </c>
      <c r="V49" s="29">
        <f t="shared" si="4"/>
        <v>4.9358399999999998</v>
      </c>
      <c r="W49" s="29">
        <f>W32*W46</f>
        <v>0</v>
      </c>
      <c r="X49" s="29">
        <f t="shared" si="4"/>
        <v>2.2999999999999998</v>
      </c>
      <c r="Y49" s="29">
        <f t="shared" si="4"/>
        <v>0</v>
      </c>
      <c r="Z49" s="29">
        <f t="shared" si="4"/>
        <v>0</v>
      </c>
      <c r="AA49" s="29">
        <f t="shared" si="4"/>
        <v>0</v>
      </c>
      <c r="AB49" s="29">
        <f t="shared" si="4"/>
        <v>0</v>
      </c>
      <c r="AC49" s="29">
        <f t="shared" si="4"/>
        <v>0</v>
      </c>
      <c r="AD49" s="29">
        <f t="shared" si="4"/>
        <v>0</v>
      </c>
      <c r="AE49" s="29">
        <f t="shared" si="4"/>
        <v>0</v>
      </c>
      <c r="AF49" s="29">
        <f t="shared" si="4"/>
        <v>0.79500000000000004</v>
      </c>
      <c r="AG49" s="29">
        <f t="shared" si="4"/>
        <v>0</v>
      </c>
      <c r="AH49" s="29">
        <f t="shared" si="4"/>
        <v>15.458000000000002</v>
      </c>
      <c r="AI49" s="29">
        <f t="shared" si="4"/>
        <v>0</v>
      </c>
      <c r="AJ49" s="29">
        <f t="shared" si="4"/>
        <v>0</v>
      </c>
      <c r="AK49" s="29">
        <f t="shared" si="4"/>
        <v>0</v>
      </c>
      <c r="AL49" s="29">
        <f t="shared" si="4"/>
        <v>8.85</v>
      </c>
      <c r="AM49" s="29"/>
      <c r="AN49" s="29"/>
      <c r="AO49" s="29"/>
      <c r="AP49" s="29"/>
      <c r="AQ49" s="29"/>
      <c r="AR49" s="29"/>
      <c r="AS49" s="29"/>
      <c r="AT49" s="29">
        <f t="shared" si="4"/>
        <v>1.2458</v>
      </c>
      <c r="AU49" s="29">
        <f t="shared" si="4"/>
        <v>0</v>
      </c>
      <c r="AV49" s="29">
        <f t="shared" si="4"/>
        <v>0.19500000000000001</v>
      </c>
      <c r="AW49" s="29">
        <f t="shared" si="4"/>
        <v>0</v>
      </c>
      <c r="AX49" s="29">
        <f t="shared" si="4"/>
        <v>1.2287300000000001</v>
      </c>
      <c r="AY49" s="29">
        <f t="shared" si="4"/>
        <v>0</v>
      </c>
      <c r="AZ49" s="29">
        <f t="shared" si="4"/>
        <v>0.65334999999999999</v>
      </c>
      <c r="BA49" s="29">
        <f t="shared" si="4"/>
        <v>0</v>
      </c>
      <c r="BB49" s="29">
        <f t="shared" si="4"/>
        <v>12.959999999999999</v>
      </c>
      <c r="BC49" s="29">
        <f t="shared" si="4"/>
        <v>22.344000000000001</v>
      </c>
      <c r="BD49" s="29">
        <f t="shared" si="4"/>
        <v>0</v>
      </c>
      <c r="BE49" s="29">
        <f t="shared" si="4"/>
        <v>0</v>
      </c>
      <c r="BF49" s="29">
        <f t="shared" si="4"/>
        <v>0</v>
      </c>
      <c r="BG49" s="29">
        <f t="shared" si="4"/>
        <v>7.8740000000000006</v>
      </c>
      <c r="BH49" s="29">
        <f t="shared" si="4"/>
        <v>0.51600000000000001</v>
      </c>
      <c r="BI49" s="29">
        <f t="shared" si="4"/>
        <v>0.51800000000000002</v>
      </c>
      <c r="BJ49" s="29">
        <f t="shared" si="4"/>
        <v>0</v>
      </c>
      <c r="BK49" s="29">
        <f t="shared" si="4"/>
        <v>0</v>
      </c>
      <c r="BL49" s="29">
        <f t="shared" si="4"/>
        <v>0</v>
      </c>
      <c r="BM49" s="29">
        <f t="shared" si="4"/>
        <v>0.39666000000000001</v>
      </c>
      <c r="BN49" s="29">
        <f t="shared" si="4"/>
        <v>0.12480000000000001</v>
      </c>
      <c r="BO49" s="29">
        <f t="shared" si="4"/>
        <v>0</v>
      </c>
      <c r="BP49" s="30">
        <f>SUM(D49:BN49)</f>
        <v>133.82088999999996</v>
      </c>
      <c r="BQ49" s="31">
        <f>BP49/$C$9</f>
        <v>133.82088999999996</v>
      </c>
    </row>
    <row r="50" spans="1:69">
      <c r="A50" s="32"/>
      <c r="B50" s="32" t="s">
        <v>31</v>
      </c>
    </row>
    <row r="51" spans="1:69">
      <c r="A51" s="32"/>
      <c r="B51" s="32" t="s">
        <v>32</v>
      </c>
      <c r="BQ51" s="34">
        <f>BQ66+BQ83+BQ99+BQ115</f>
        <v>204.58826249999998</v>
      </c>
    </row>
    <row r="53" spans="1:69">
      <c r="J53" s="1"/>
    </row>
    <row r="54" spans="1:69" ht="15" customHeight="1">
      <c r="A54" s="115"/>
      <c r="B54" s="2" t="s">
        <v>3</v>
      </c>
      <c r="C54" s="113" t="s">
        <v>4</v>
      </c>
      <c r="D54" s="113" t="str">
        <f>[1]Цены!A1</f>
        <v>Хлеб пшеничный</v>
      </c>
      <c r="E54" s="113" t="str">
        <f>[1]Цены!B1</f>
        <v>Хлеб ржано-пшеничный</v>
      </c>
      <c r="F54" s="113" t="str">
        <f>[1]Цены!C1</f>
        <v>Сахар</v>
      </c>
      <c r="G54" s="113" t="str">
        <f>[1]Цены!D1</f>
        <v>Чай</v>
      </c>
      <c r="H54" s="113" t="str">
        <f>[1]Цены!E1</f>
        <v>Какао</v>
      </c>
      <c r="I54" s="103"/>
      <c r="J54" s="113" t="str">
        <f>[1]Цены!G1</f>
        <v>Молоко 2,5%</v>
      </c>
      <c r="K54" s="113" t="str">
        <f>[1]Цены!H1</f>
        <v>Масло сливочное</v>
      </c>
      <c r="L54" s="113" t="str">
        <f>[1]Цены!I1</f>
        <v>Сметана 15%</v>
      </c>
      <c r="M54" s="113" t="str">
        <f>[1]Цены!J1</f>
        <v>Молоко сухое</v>
      </c>
      <c r="N54" s="103"/>
      <c r="O54" s="113" t="s">
        <v>43</v>
      </c>
      <c r="P54" s="113" t="s">
        <v>44</v>
      </c>
      <c r="Q54" s="103"/>
      <c r="R54" s="113" t="str">
        <f>[1]Цены!O1</f>
        <v>Сыр</v>
      </c>
      <c r="S54" s="103"/>
      <c r="T54" s="103"/>
      <c r="U54" s="103"/>
      <c r="V54" s="113" t="str">
        <f>V7</f>
        <v>Огурцы консервирован.</v>
      </c>
      <c r="W54" s="113" t="str">
        <f>W7</f>
        <v>Огурцы свежие</v>
      </c>
      <c r="X54" s="113" t="str">
        <f>X7</f>
        <v>Яйцо</v>
      </c>
      <c r="Y54" s="113" t="str">
        <f t="shared" ref="Y54:AH54" si="5">Y7</f>
        <v>Икра кабачковая</v>
      </c>
      <c r="Z54" s="113" t="str">
        <f t="shared" si="5"/>
        <v>Изюм</v>
      </c>
      <c r="AA54" s="113" t="str">
        <f t="shared" si="5"/>
        <v>Курага</v>
      </c>
      <c r="AB54" s="113" t="str">
        <f t="shared" si="5"/>
        <v>Чернослив</v>
      </c>
      <c r="AC54" s="113" t="str">
        <f t="shared" si="5"/>
        <v>Шиповник</v>
      </c>
      <c r="AD54" s="113" t="str">
        <f t="shared" si="5"/>
        <v>Сухофрукты</v>
      </c>
      <c r="AE54" s="113" t="str">
        <f t="shared" si="5"/>
        <v>Ягода свежемороженная</v>
      </c>
      <c r="AF54" s="113" t="str">
        <f t="shared" si="5"/>
        <v>Лимон</v>
      </c>
      <c r="AG54" s="113" t="str">
        <f t="shared" si="5"/>
        <v>Кисель</v>
      </c>
      <c r="AH54" s="113" t="str">
        <f t="shared" si="5"/>
        <v xml:space="preserve">Сок </v>
      </c>
      <c r="AI54" s="113" t="str">
        <f>AI7</f>
        <v>Макаронные изделия</v>
      </c>
      <c r="AJ54" s="113" t="str">
        <f>AJ7</f>
        <v>Мука</v>
      </c>
      <c r="AK54" s="113" t="str">
        <f>AK7</f>
        <v>Дрожжи</v>
      </c>
      <c r="AL54" s="113" t="str">
        <f>AL7</f>
        <v>Печенье</v>
      </c>
      <c r="AM54" s="103"/>
      <c r="AN54" s="103"/>
      <c r="AO54" s="103"/>
      <c r="AP54" s="103"/>
      <c r="AQ54" s="103"/>
      <c r="AR54" s="103"/>
      <c r="AS54" s="103"/>
      <c r="AT54" s="113" t="str">
        <f t="shared" ref="AT54" si="6">AT7</f>
        <v>Крупа кукурузная</v>
      </c>
      <c r="AU54" s="113" t="str">
        <f>AU7</f>
        <v>Крупа манная</v>
      </c>
      <c r="AV54" s="113" t="s">
        <v>50</v>
      </c>
      <c r="AW54" s="113" t="s">
        <v>50</v>
      </c>
      <c r="AX54" s="113" t="s">
        <v>51</v>
      </c>
      <c r="AY54" s="113" t="s">
        <v>51</v>
      </c>
      <c r="AZ54" s="113" t="s">
        <v>52</v>
      </c>
      <c r="BA54" s="113" t="s">
        <v>52</v>
      </c>
      <c r="BB54" s="113" t="s">
        <v>53</v>
      </c>
      <c r="BC54" s="113" t="s">
        <v>54</v>
      </c>
      <c r="BD54" s="113" t="s">
        <v>54</v>
      </c>
      <c r="BE54" s="113" t="s">
        <v>54</v>
      </c>
      <c r="BF54" s="113" t="s">
        <v>54</v>
      </c>
      <c r="BG54" s="113" t="s">
        <v>55</v>
      </c>
      <c r="BH54" s="113" t="s">
        <v>56</v>
      </c>
      <c r="BI54" s="113" t="s">
        <v>57</v>
      </c>
      <c r="BJ54" s="103"/>
      <c r="BK54" s="113" t="s">
        <v>58</v>
      </c>
      <c r="BL54" s="103"/>
      <c r="BM54" s="113" t="s">
        <v>59</v>
      </c>
      <c r="BN54" s="113" t="s">
        <v>60</v>
      </c>
      <c r="BO54" s="113" t="s">
        <v>100</v>
      </c>
      <c r="BP54" s="124" t="s">
        <v>5</v>
      </c>
      <c r="BQ54" s="124" t="s">
        <v>6</v>
      </c>
    </row>
    <row r="55" spans="1:69" ht="30" customHeight="1">
      <c r="A55" s="116"/>
      <c r="B55" s="3" t="s">
        <v>7</v>
      </c>
      <c r="C55" s="114"/>
      <c r="D55" s="114"/>
      <c r="E55" s="114"/>
      <c r="F55" s="114"/>
      <c r="G55" s="114"/>
      <c r="H55" s="114"/>
      <c r="I55" s="104"/>
      <c r="J55" s="114"/>
      <c r="K55" s="114"/>
      <c r="L55" s="114"/>
      <c r="M55" s="114"/>
      <c r="N55" s="104"/>
      <c r="O55" s="114"/>
      <c r="P55" s="114"/>
      <c r="Q55" s="104"/>
      <c r="R55" s="114"/>
      <c r="S55" s="104"/>
      <c r="T55" s="104"/>
      <c r="U55" s="10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04"/>
      <c r="AN55" s="104"/>
      <c r="AO55" s="104"/>
      <c r="AP55" s="104"/>
      <c r="AQ55" s="104"/>
      <c r="AR55" s="104"/>
      <c r="AS55" s="10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04"/>
      <c r="BK55" s="114"/>
      <c r="BL55" s="104"/>
      <c r="BM55" s="114"/>
      <c r="BN55" s="114"/>
      <c r="BO55" s="114"/>
      <c r="BP55" s="125"/>
      <c r="BQ55" s="125"/>
    </row>
    <row r="56" spans="1:69" ht="15" customHeight="1">
      <c r="A56" s="126" t="s">
        <v>8</v>
      </c>
      <c r="B56" s="4" t="s">
        <v>9</v>
      </c>
      <c r="C56" s="118">
        <f>$E$6</f>
        <v>1</v>
      </c>
      <c r="D56" s="4">
        <f t="shared" ref="D56:BO60" si="7">D9</f>
        <v>0</v>
      </c>
      <c r="E56" s="4">
        <f t="shared" si="7"/>
        <v>0</v>
      </c>
      <c r="F56" s="4">
        <f t="shared" si="7"/>
        <v>3.7499999999999999E-3</v>
      </c>
      <c r="G56" s="4">
        <f t="shared" si="7"/>
        <v>0</v>
      </c>
      <c r="H56" s="4">
        <f t="shared" si="7"/>
        <v>0</v>
      </c>
      <c r="I56" s="4">
        <f t="shared" si="7"/>
        <v>0</v>
      </c>
      <c r="J56" s="4">
        <f t="shared" si="7"/>
        <v>0</v>
      </c>
      <c r="K56" s="4">
        <f t="shared" si="7"/>
        <v>2E-3</v>
      </c>
      <c r="L56" s="4">
        <f t="shared" si="7"/>
        <v>0</v>
      </c>
      <c r="M56" s="4">
        <f t="shared" si="7"/>
        <v>1.24E-2</v>
      </c>
      <c r="N56" s="4">
        <f t="shared" si="7"/>
        <v>0</v>
      </c>
      <c r="O56" s="4">
        <f t="shared" si="7"/>
        <v>0</v>
      </c>
      <c r="P56" s="4">
        <f t="shared" si="7"/>
        <v>0</v>
      </c>
      <c r="Q56" s="4">
        <f t="shared" si="7"/>
        <v>0</v>
      </c>
      <c r="R56" s="4">
        <f t="shared" si="7"/>
        <v>0</v>
      </c>
      <c r="S56" s="4">
        <f t="shared" si="7"/>
        <v>0</v>
      </c>
      <c r="T56" s="4">
        <f t="shared" si="7"/>
        <v>0</v>
      </c>
      <c r="U56" s="4">
        <f t="shared" si="7"/>
        <v>0</v>
      </c>
      <c r="V56" s="4">
        <f t="shared" si="7"/>
        <v>0</v>
      </c>
      <c r="W56" s="4">
        <f>W9</f>
        <v>0</v>
      </c>
      <c r="X56" s="4">
        <f t="shared" si="7"/>
        <v>0</v>
      </c>
      <c r="Y56" s="4">
        <f t="shared" si="7"/>
        <v>0</v>
      </c>
      <c r="Z56" s="4">
        <f t="shared" si="7"/>
        <v>0</v>
      </c>
      <c r="AA56" s="4">
        <f t="shared" si="7"/>
        <v>0</v>
      </c>
      <c r="AB56" s="4">
        <f t="shared" si="7"/>
        <v>0</v>
      </c>
      <c r="AC56" s="4">
        <f t="shared" si="7"/>
        <v>0</v>
      </c>
      <c r="AD56" s="4">
        <f t="shared" si="7"/>
        <v>0</v>
      </c>
      <c r="AE56" s="4">
        <f t="shared" si="7"/>
        <v>0</v>
      </c>
      <c r="AF56" s="4">
        <f t="shared" si="7"/>
        <v>0</v>
      </c>
      <c r="AG56" s="4">
        <f t="shared" si="7"/>
        <v>0</v>
      </c>
      <c r="AH56" s="4">
        <f t="shared" si="7"/>
        <v>0</v>
      </c>
      <c r="AI56" s="4">
        <f t="shared" si="7"/>
        <v>0</v>
      </c>
      <c r="AJ56" s="4">
        <f t="shared" si="7"/>
        <v>0</v>
      </c>
      <c r="AK56" s="4">
        <f t="shared" si="7"/>
        <v>0</v>
      </c>
      <c r="AL56" s="4">
        <f t="shared" si="7"/>
        <v>0</v>
      </c>
      <c r="AM56" s="4"/>
      <c r="AN56" s="4"/>
      <c r="AO56" s="4"/>
      <c r="AP56" s="4"/>
      <c r="AQ56" s="4"/>
      <c r="AR56" s="4"/>
      <c r="AS56" s="4"/>
      <c r="AT56" s="4">
        <f t="shared" si="7"/>
        <v>0</v>
      </c>
      <c r="AU56" s="4">
        <f t="shared" si="7"/>
        <v>0</v>
      </c>
      <c r="AV56" s="4">
        <f t="shared" si="7"/>
        <v>0</v>
      </c>
      <c r="AW56" s="4">
        <f t="shared" si="7"/>
        <v>0</v>
      </c>
      <c r="AX56" s="4">
        <f t="shared" si="7"/>
        <v>1.9E-2</v>
      </c>
      <c r="AY56" s="4">
        <f t="shared" si="7"/>
        <v>0</v>
      </c>
      <c r="AZ56" s="4">
        <f t="shared" si="7"/>
        <v>0</v>
      </c>
      <c r="BA56" s="4">
        <f t="shared" si="7"/>
        <v>0</v>
      </c>
      <c r="BB56" s="4">
        <f t="shared" si="7"/>
        <v>0</v>
      </c>
      <c r="BC56" s="4">
        <f t="shared" si="7"/>
        <v>0</v>
      </c>
      <c r="BD56" s="4">
        <f t="shared" si="7"/>
        <v>0</v>
      </c>
      <c r="BE56" s="4">
        <f t="shared" si="7"/>
        <v>0</v>
      </c>
      <c r="BF56" s="4">
        <f t="shared" si="7"/>
        <v>0</v>
      </c>
      <c r="BG56" s="4">
        <f t="shared" si="7"/>
        <v>0</v>
      </c>
      <c r="BH56" s="4">
        <f t="shared" si="7"/>
        <v>0</v>
      </c>
      <c r="BI56" s="4">
        <f t="shared" si="7"/>
        <v>0</v>
      </c>
      <c r="BJ56" s="4">
        <f t="shared" si="7"/>
        <v>0</v>
      </c>
      <c r="BK56" s="4">
        <f t="shared" si="7"/>
        <v>0</v>
      </c>
      <c r="BL56" s="4">
        <f t="shared" si="7"/>
        <v>0</v>
      </c>
      <c r="BM56" s="4">
        <f t="shared" si="7"/>
        <v>0</v>
      </c>
      <c r="BN56" s="4">
        <f t="shared" si="7"/>
        <v>5.0000000000000001E-4</v>
      </c>
      <c r="BO56" s="4">
        <f t="shared" si="7"/>
        <v>0</v>
      </c>
    </row>
    <row r="57" spans="1:69" ht="15" customHeight="1">
      <c r="A57" s="127"/>
      <c r="B57" s="7" t="s">
        <v>10</v>
      </c>
      <c r="C57" s="119"/>
      <c r="D57" s="4">
        <f t="shared" si="7"/>
        <v>2.2499999999999999E-2</v>
      </c>
      <c r="E57" s="4">
        <f t="shared" si="7"/>
        <v>0</v>
      </c>
      <c r="F57" s="4">
        <f t="shared" si="7"/>
        <v>0</v>
      </c>
      <c r="G57" s="4">
        <f t="shared" si="7"/>
        <v>0</v>
      </c>
      <c r="H57" s="4">
        <f t="shared" si="7"/>
        <v>0</v>
      </c>
      <c r="I57" s="4">
        <f t="shared" si="7"/>
        <v>0</v>
      </c>
      <c r="J57" s="4">
        <f t="shared" si="7"/>
        <v>0</v>
      </c>
      <c r="K57" s="4">
        <f t="shared" si="7"/>
        <v>4.0000000000000001E-3</v>
      </c>
      <c r="L57" s="4">
        <f t="shared" si="7"/>
        <v>0</v>
      </c>
      <c r="M57" s="4">
        <f t="shared" si="7"/>
        <v>0</v>
      </c>
      <c r="N57" s="4">
        <f t="shared" si="7"/>
        <v>0</v>
      </c>
      <c r="O57" s="4">
        <f t="shared" si="7"/>
        <v>0</v>
      </c>
      <c r="P57" s="4">
        <f t="shared" si="7"/>
        <v>0</v>
      </c>
      <c r="Q57" s="4">
        <f t="shared" si="7"/>
        <v>0</v>
      </c>
      <c r="R57" s="4">
        <f t="shared" si="7"/>
        <v>0</v>
      </c>
      <c r="S57" s="4">
        <f t="shared" si="7"/>
        <v>0</v>
      </c>
      <c r="T57" s="4">
        <f t="shared" si="7"/>
        <v>0</v>
      </c>
      <c r="U57" s="4">
        <f t="shared" si="7"/>
        <v>0</v>
      </c>
      <c r="V57" s="4">
        <f t="shared" si="7"/>
        <v>0</v>
      </c>
      <c r="W57" s="4">
        <f>W10</f>
        <v>0</v>
      </c>
      <c r="X57" s="4">
        <f t="shared" si="7"/>
        <v>0</v>
      </c>
      <c r="Y57" s="4">
        <f t="shared" si="7"/>
        <v>0</v>
      </c>
      <c r="Z57" s="4">
        <f t="shared" si="7"/>
        <v>0</v>
      </c>
      <c r="AA57" s="4">
        <f t="shared" si="7"/>
        <v>0</v>
      </c>
      <c r="AB57" s="4">
        <f t="shared" si="7"/>
        <v>0</v>
      </c>
      <c r="AC57" s="4">
        <f t="shared" si="7"/>
        <v>0</v>
      </c>
      <c r="AD57" s="4">
        <f t="shared" si="7"/>
        <v>0</v>
      </c>
      <c r="AE57" s="4">
        <f t="shared" si="7"/>
        <v>0</v>
      </c>
      <c r="AF57" s="4">
        <f t="shared" si="7"/>
        <v>0</v>
      </c>
      <c r="AG57" s="4">
        <f t="shared" si="7"/>
        <v>0</v>
      </c>
      <c r="AH57" s="4">
        <f t="shared" si="7"/>
        <v>0</v>
      </c>
      <c r="AI57" s="4">
        <f t="shared" si="7"/>
        <v>0</v>
      </c>
      <c r="AJ57" s="4">
        <f t="shared" si="7"/>
        <v>0</v>
      </c>
      <c r="AK57" s="4">
        <f t="shared" si="7"/>
        <v>0</v>
      </c>
      <c r="AL57" s="4">
        <f t="shared" si="7"/>
        <v>0</v>
      </c>
      <c r="AM57" s="4"/>
      <c r="AN57" s="4"/>
      <c r="AO57" s="4"/>
      <c r="AP57" s="4"/>
      <c r="AQ57" s="4"/>
      <c r="AR57" s="4"/>
      <c r="AS57" s="4"/>
      <c r="AT57" s="4">
        <f t="shared" si="7"/>
        <v>0</v>
      </c>
      <c r="AU57" s="4">
        <f t="shared" si="7"/>
        <v>0</v>
      </c>
      <c r="AV57" s="4">
        <f t="shared" si="7"/>
        <v>0</v>
      </c>
      <c r="AW57" s="4">
        <f t="shared" si="7"/>
        <v>0</v>
      </c>
      <c r="AX57" s="4">
        <f t="shared" si="7"/>
        <v>0</v>
      </c>
      <c r="AY57" s="4">
        <f t="shared" si="7"/>
        <v>0</v>
      </c>
      <c r="AZ57" s="4">
        <f t="shared" si="7"/>
        <v>0</v>
      </c>
      <c r="BA57" s="4">
        <f t="shared" si="7"/>
        <v>0</v>
      </c>
      <c r="BB57" s="4">
        <f t="shared" si="7"/>
        <v>0</v>
      </c>
      <c r="BC57" s="4">
        <f t="shared" si="7"/>
        <v>0</v>
      </c>
      <c r="BD57" s="4">
        <f t="shared" si="7"/>
        <v>0</v>
      </c>
      <c r="BE57" s="4">
        <f t="shared" si="7"/>
        <v>0</v>
      </c>
      <c r="BF57" s="4">
        <f t="shared" si="7"/>
        <v>0</v>
      </c>
      <c r="BG57" s="4">
        <f t="shared" si="7"/>
        <v>0</v>
      </c>
      <c r="BH57" s="4">
        <f t="shared" si="7"/>
        <v>0</v>
      </c>
      <c r="BI57" s="4">
        <f t="shared" si="7"/>
        <v>0</v>
      </c>
      <c r="BJ57" s="4">
        <f t="shared" si="7"/>
        <v>0</v>
      </c>
      <c r="BK57" s="4">
        <f t="shared" si="7"/>
        <v>0</v>
      </c>
      <c r="BL57" s="4">
        <f t="shared" si="7"/>
        <v>0</v>
      </c>
      <c r="BM57" s="4">
        <f t="shared" si="7"/>
        <v>0</v>
      </c>
      <c r="BN57" s="4">
        <f t="shared" si="7"/>
        <v>0</v>
      </c>
      <c r="BO57" s="4">
        <f t="shared" si="7"/>
        <v>0</v>
      </c>
    </row>
    <row r="58" spans="1:69" ht="15" customHeight="1">
      <c r="A58" s="127"/>
      <c r="B58" s="4" t="s">
        <v>11</v>
      </c>
      <c r="C58" s="119"/>
      <c r="D58" s="4">
        <f t="shared" si="7"/>
        <v>0</v>
      </c>
      <c r="E58" s="4">
        <f t="shared" si="7"/>
        <v>0</v>
      </c>
      <c r="F58" s="4">
        <f t="shared" si="7"/>
        <v>8.2500000000000004E-3</v>
      </c>
      <c r="G58" s="4">
        <f t="shared" si="7"/>
        <v>0</v>
      </c>
      <c r="H58" s="4">
        <f t="shared" si="7"/>
        <v>8.9999999999999998E-4</v>
      </c>
      <c r="I58" s="4">
        <f t="shared" si="7"/>
        <v>0</v>
      </c>
      <c r="J58" s="4">
        <f t="shared" si="7"/>
        <v>7.1999999999999995E-2</v>
      </c>
      <c r="K58" s="4">
        <f t="shared" si="7"/>
        <v>0</v>
      </c>
      <c r="L58" s="4">
        <f t="shared" si="7"/>
        <v>0</v>
      </c>
      <c r="M58" s="4">
        <f t="shared" si="7"/>
        <v>0</v>
      </c>
      <c r="N58" s="4">
        <f t="shared" si="7"/>
        <v>0</v>
      </c>
      <c r="O58" s="4">
        <f t="shared" si="7"/>
        <v>0</v>
      </c>
      <c r="P58" s="4">
        <f t="shared" si="7"/>
        <v>0</v>
      </c>
      <c r="Q58" s="4">
        <f t="shared" si="7"/>
        <v>0</v>
      </c>
      <c r="R58" s="4">
        <f t="shared" si="7"/>
        <v>0</v>
      </c>
      <c r="S58" s="4">
        <f t="shared" si="7"/>
        <v>0</v>
      </c>
      <c r="T58" s="4">
        <f t="shared" si="7"/>
        <v>0</v>
      </c>
      <c r="U58" s="4">
        <f t="shared" si="7"/>
        <v>0</v>
      </c>
      <c r="V58" s="4">
        <f t="shared" si="7"/>
        <v>0</v>
      </c>
      <c r="W58" s="4">
        <f>W11</f>
        <v>0</v>
      </c>
      <c r="X58" s="4">
        <f t="shared" si="7"/>
        <v>0</v>
      </c>
      <c r="Y58" s="4">
        <f t="shared" si="7"/>
        <v>0</v>
      </c>
      <c r="Z58" s="4">
        <f t="shared" si="7"/>
        <v>0</v>
      </c>
      <c r="AA58" s="4">
        <f t="shared" si="7"/>
        <v>0</v>
      </c>
      <c r="AB58" s="4">
        <f t="shared" si="7"/>
        <v>0</v>
      </c>
      <c r="AC58" s="4">
        <f t="shared" si="7"/>
        <v>0</v>
      </c>
      <c r="AD58" s="4">
        <f t="shared" si="7"/>
        <v>0</v>
      </c>
      <c r="AE58" s="4">
        <f t="shared" si="7"/>
        <v>0</v>
      </c>
      <c r="AF58" s="4">
        <f t="shared" si="7"/>
        <v>0</v>
      </c>
      <c r="AG58" s="4">
        <f t="shared" si="7"/>
        <v>0</v>
      </c>
      <c r="AH58" s="4">
        <f t="shared" si="7"/>
        <v>0</v>
      </c>
      <c r="AI58" s="4">
        <f t="shared" si="7"/>
        <v>0</v>
      </c>
      <c r="AJ58" s="4">
        <f t="shared" si="7"/>
        <v>0</v>
      </c>
      <c r="AK58" s="4">
        <f t="shared" si="7"/>
        <v>0</v>
      </c>
      <c r="AL58" s="4">
        <f t="shared" si="7"/>
        <v>0</v>
      </c>
      <c r="AM58" s="4"/>
      <c r="AN58" s="4"/>
      <c r="AO58" s="4"/>
      <c r="AP58" s="4"/>
      <c r="AQ58" s="4"/>
      <c r="AR58" s="4"/>
      <c r="AS58" s="4"/>
      <c r="AT58" s="4">
        <f t="shared" si="7"/>
        <v>0</v>
      </c>
      <c r="AU58" s="4">
        <f t="shared" si="7"/>
        <v>0</v>
      </c>
      <c r="AV58" s="4">
        <f t="shared" si="7"/>
        <v>0</v>
      </c>
      <c r="AW58" s="4">
        <f t="shared" si="7"/>
        <v>0</v>
      </c>
      <c r="AX58" s="4">
        <f t="shared" si="7"/>
        <v>0</v>
      </c>
      <c r="AY58" s="4">
        <f t="shared" si="7"/>
        <v>0</v>
      </c>
      <c r="AZ58" s="4">
        <f t="shared" si="7"/>
        <v>0</v>
      </c>
      <c r="BA58" s="4">
        <f t="shared" si="7"/>
        <v>0</v>
      </c>
      <c r="BB58" s="4">
        <f t="shared" si="7"/>
        <v>0</v>
      </c>
      <c r="BC58" s="4">
        <f t="shared" si="7"/>
        <v>0</v>
      </c>
      <c r="BD58" s="4">
        <f t="shared" si="7"/>
        <v>0</v>
      </c>
      <c r="BE58" s="4">
        <f t="shared" si="7"/>
        <v>0</v>
      </c>
      <c r="BF58" s="4">
        <f t="shared" si="7"/>
        <v>0</v>
      </c>
      <c r="BG58" s="4">
        <f t="shared" si="7"/>
        <v>0</v>
      </c>
      <c r="BH58" s="4">
        <f t="shared" si="7"/>
        <v>0</v>
      </c>
      <c r="BI58" s="4">
        <f t="shared" si="7"/>
        <v>0</v>
      </c>
      <c r="BJ58" s="4">
        <f t="shared" si="7"/>
        <v>0</v>
      </c>
      <c r="BK58" s="4">
        <f t="shared" si="7"/>
        <v>0</v>
      </c>
      <c r="BL58" s="4">
        <f t="shared" si="7"/>
        <v>0</v>
      </c>
      <c r="BM58" s="4">
        <f t="shared" si="7"/>
        <v>0</v>
      </c>
      <c r="BN58" s="4">
        <f t="shared" si="7"/>
        <v>0</v>
      </c>
      <c r="BO58" s="4">
        <f t="shared" si="7"/>
        <v>0</v>
      </c>
    </row>
    <row r="59" spans="1:69" ht="15" customHeight="1">
      <c r="A59" s="127"/>
      <c r="B59" s="4"/>
      <c r="C59" s="119"/>
      <c r="D59" s="4">
        <f t="shared" si="7"/>
        <v>0</v>
      </c>
      <c r="E59" s="4">
        <f t="shared" si="7"/>
        <v>0</v>
      </c>
      <c r="F59" s="4">
        <f t="shared" si="7"/>
        <v>0</v>
      </c>
      <c r="G59" s="4">
        <f t="shared" si="7"/>
        <v>0</v>
      </c>
      <c r="H59" s="4">
        <f t="shared" si="7"/>
        <v>0</v>
      </c>
      <c r="I59" s="4">
        <f t="shared" si="7"/>
        <v>0</v>
      </c>
      <c r="J59" s="4">
        <f t="shared" si="7"/>
        <v>0</v>
      </c>
      <c r="K59" s="4">
        <f t="shared" si="7"/>
        <v>0</v>
      </c>
      <c r="L59" s="4">
        <f t="shared" si="7"/>
        <v>0</v>
      </c>
      <c r="M59" s="4">
        <f t="shared" si="7"/>
        <v>0</v>
      </c>
      <c r="N59" s="4">
        <f t="shared" si="7"/>
        <v>0</v>
      </c>
      <c r="O59" s="4">
        <f t="shared" si="7"/>
        <v>0</v>
      </c>
      <c r="P59" s="4">
        <f t="shared" si="7"/>
        <v>0</v>
      </c>
      <c r="Q59" s="4">
        <f t="shared" si="7"/>
        <v>0</v>
      </c>
      <c r="R59" s="4">
        <f t="shared" si="7"/>
        <v>0</v>
      </c>
      <c r="S59" s="4">
        <f t="shared" si="7"/>
        <v>0</v>
      </c>
      <c r="T59" s="4">
        <f t="shared" si="7"/>
        <v>0</v>
      </c>
      <c r="U59" s="4">
        <f t="shared" si="7"/>
        <v>0</v>
      </c>
      <c r="V59" s="4">
        <f t="shared" si="7"/>
        <v>0</v>
      </c>
      <c r="W59" s="4">
        <f>W12</f>
        <v>0</v>
      </c>
      <c r="X59" s="4">
        <f t="shared" si="7"/>
        <v>0</v>
      </c>
      <c r="Y59" s="4">
        <f t="shared" si="7"/>
        <v>0</v>
      </c>
      <c r="Z59" s="4">
        <f t="shared" si="7"/>
        <v>0</v>
      </c>
      <c r="AA59" s="4">
        <f t="shared" si="7"/>
        <v>0</v>
      </c>
      <c r="AB59" s="4">
        <f t="shared" si="7"/>
        <v>0</v>
      </c>
      <c r="AC59" s="4">
        <f t="shared" si="7"/>
        <v>0</v>
      </c>
      <c r="AD59" s="4">
        <f t="shared" si="7"/>
        <v>0</v>
      </c>
      <c r="AE59" s="4">
        <f t="shared" si="7"/>
        <v>0</v>
      </c>
      <c r="AF59" s="4">
        <f t="shared" si="7"/>
        <v>0</v>
      </c>
      <c r="AG59" s="4">
        <f t="shared" si="7"/>
        <v>0</v>
      </c>
      <c r="AH59" s="4">
        <f t="shared" si="7"/>
        <v>0</v>
      </c>
      <c r="AI59" s="4">
        <f t="shared" si="7"/>
        <v>0</v>
      </c>
      <c r="AJ59" s="4">
        <f t="shared" si="7"/>
        <v>0</v>
      </c>
      <c r="AK59" s="4">
        <f t="shared" si="7"/>
        <v>0</v>
      </c>
      <c r="AL59" s="4">
        <f t="shared" si="7"/>
        <v>0</v>
      </c>
      <c r="AM59" s="4"/>
      <c r="AN59" s="4"/>
      <c r="AO59" s="4"/>
      <c r="AP59" s="4"/>
      <c r="AQ59" s="4"/>
      <c r="AR59" s="4"/>
      <c r="AS59" s="4"/>
      <c r="AT59" s="4">
        <f t="shared" si="7"/>
        <v>0</v>
      </c>
      <c r="AU59" s="4">
        <f t="shared" si="7"/>
        <v>0</v>
      </c>
      <c r="AV59" s="4">
        <f t="shared" si="7"/>
        <v>0</v>
      </c>
      <c r="AW59" s="4">
        <f t="shared" si="7"/>
        <v>0</v>
      </c>
      <c r="AX59" s="4">
        <f t="shared" si="7"/>
        <v>0</v>
      </c>
      <c r="AY59" s="4">
        <f t="shared" si="7"/>
        <v>0</v>
      </c>
      <c r="AZ59" s="4">
        <f t="shared" si="7"/>
        <v>0</v>
      </c>
      <c r="BA59" s="4">
        <f t="shared" si="7"/>
        <v>0</v>
      </c>
      <c r="BB59" s="4">
        <f t="shared" si="7"/>
        <v>0</v>
      </c>
      <c r="BC59" s="4">
        <f t="shared" si="7"/>
        <v>0</v>
      </c>
      <c r="BD59" s="4">
        <f t="shared" si="7"/>
        <v>0</v>
      </c>
      <c r="BE59" s="4">
        <f t="shared" si="7"/>
        <v>0</v>
      </c>
      <c r="BF59" s="4">
        <f t="shared" si="7"/>
        <v>0</v>
      </c>
      <c r="BG59" s="4">
        <f t="shared" si="7"/>
        <v>0</v>
      </c>
      <c r="BH59" s="4">
        <f t="shared" si="7"/>
        <v>0</v>
      </c>
      <c r="BI59" s="4">
        <f t="shared" si="7"/>
        <v>0</v>
      </c>
      <c r="BJ59" s="4">
        <f t="shared" si="7"/>
        <v>0</v>
      </c>
      <c r="BK59" s="4">
        <f t="shared" si="7"/>
        <v>0</v>
      </c>
      <c r="BL59" s="4">
        <f t="shared" si="7"/>
        <v>0</v>
      </c>
      <c r="BM59" s="4">
        <f t="shared" si="7"/>
        <v>0</v>
      </c>
      <c r="BN59" s="4">
        <f t="shared" si="7"/>
        <v>0</v>
      </c>
      <c r="BO59" s="4">
        <f t="shared" si="7"/>
        <v>0</v>
      </c>
    </row>
    <row r="60" spans="1:69" ht="15" customHeight="1">
      <c r="A60" s="128"/>
      <c r="B60" s="4"/>
      <c r="C60" s="120"/>
      <c r="D60" s="4">
        <f t="shared" si="7"/>
        <v>0</v>
      </c>
      <c r="E60" s="4">
        <f t="shared" si="7"/>
        <v>0</v>
      </c>
      <c r="F60" s="4">
        <f t="shared" si="7"/>
        <v>0</v>
      </c>
      <c r="G60" s="4">
        <f t="shared" si="7"/>
        <v>0</v>
      </c>
      <c r="H60" s="4">
        <f t="shared" si="7"/>
        <v>0</v>
      </c>
      <c r="I60" s="4">
        <f t="shared" si="7"/>
        <v>0</v>
      </c>
      <c r="J60" s="4">
        <f t="shared" si="7"/>
        <v>0</v>
      </c>
      <c r="K60" s="4">
        <f t="shared" si="7"/>
        <v>0</v>
      </c>
      <c r="L60" s="4">
        <f t="shared" si="7"/>
        <v>0</v>
      </c>
      <c r="M60" s="4">
        <f t="shared" si="7"/>
        <v>0</v>
      </c>
      <c r="N60" s="4">
        <f t="shared" si="7"/>
        <v>0</v>
      </c>
      <c r="O60" s="4">
        <f t="shared" si="7"/>
        <v>0</v>
      </c>
      <c r="P60" s="4">
        <f t="shared" si="7"/>
        <v>0</v>
      </c>
      <c r="Q60" s="4">
        <f t="shared" si="7"/>
        <v>0</v>
      </c>
      <c r="R60" s="4">
        <f t="shared" si="7"/>
        <v>0</v>
      </c>
      <c r="S60" s="4">
        <f t="shared" si="7"/>
        <v>0</v>
      </c>
      <c r="T60" s="4">
        <f t="shared" si="7"/>
        <v>0</v>
      </c>
      <c r="U60" s="4">
        <f t="shared" si="7"/>
        <v>0</v>
      </c>
      <c r="V60" s="4">
        <f t="shared" si="7"/>
        <v>0</v>
      </c>
      <c r="W60" s="4">
        <f>W13</f>
        <v>0</v>
      </c>
      <c r="X60" s="4">
        <f t="shared" si="7"/>
        <v>0</v>
      </c>
      <c r="Y60" s="4">
        <f t="shared" si="7"/>
        <v>0</v>
      </c>
      <c r="Z60" s="4">
        <f t="shared" si="7"/>
        <v>0</v>
      </c>
      <c r="AA60" s="4">
        <f t="shared" si="7"/>
        <v>0</v>
      </c>
      <c r="AB60" s="4">
        <f t="shared" si="7"/>
        <v>0</v>
      </c>
      <c r="AC60" s="4">
        <f t="shared" si="7"/>
        <v>0</v>
      </c>
      <c r="AD60" s="4">
        <f t="shared" si="7"/>
        <v>0</v>
      </c>
      <c r="AE60" s="4">
        <f t="shared" si="7"/>
        <v>0</v>
      </c>
      <c r="AF60" s="4">
        <f t="shared" si="7"/>
        <v>0</v>
      </c>
      <c r="AG60" s="4">
        <f t="shared" si="7"/>
        <v>0</v>
      </c>
      <c r="AH60" s="4">
        <f t="shared" si="7"/>
        <v>0</v>
      </c>
      <c r="AI60" s="4">
        <f t="shared" si="7"/>
        <v>0</v>
      </c>
      <c r="AJ60" s="4">
        <f t="shared" ref="AJ60:BO60" si="8">AJ13</f>
        <v>0</v>
      </c>
      <c r="AK60" s="4">
        <f t="shared" si="8"/>
        <v>0</v>
      </c>
      <c r="AL60" s="4">
        <f t="shared" si="8"/>
        <v>0</v>
      </c>
      <c r="AM60" s="4"/>
      <c r="AN60" s="4"/>
      <c r="AO60" s="4"/>
      <c r="AP60" s="4"/>
      <c r="AQ60" s="4"/>
      <c r="AR60" s="4"/>
      <c r="AS60" s="4"/>
      <c r="AT60" s="4">
        <f t="shared" si="8"/>
        <v>0</v>
      </c>
      <c r="AU60" s="4">
        <f t="shared" si="8"/>
        <v>0</v>
      </c>
      <c r="AV60" s="4">
        <f t="shared" si="8"/>
        <v>0</v>
      </c>
      <c r="AW60" s="4">
        <f t="shared" si="8"/>
        <v>0</v>
      </c>
      <c r="AX60" s="4">
        <f t="shared" si="8"/>
        <v>0</v>
      </c>
      <c r="AY60" s="4">
        <f t="shared" si="8"/>
        <v>0</v>
      </c>
      <c r="AZ60" s="4">
        <f t="shared" si="8"/>
        <v>0</v>
      </c>
      <c r="BA60" s="4">
        <f t="shared" si="8"/>
        <v>0</v>
      </c>
      <c r="BB60" s="4">
        <f t="shared" si="8"/>
        <v>0</v>
      </c>
      <c r="BC60" s="4">
        <f t="shared" si="8"/>
        <v>0</v>
      </c>
      <c r="BD60" s="4">
        <f t="shared" si="8"/>
        <v>0</v>
      </c>
      <c r="BE60" s="4">
        <f t="shared" si="8"/>
        <v>0</v>
      </c>
      <c r="BF60" s="4">
        <f t="shared" si="8"/>
        <v>0</v>
      </c>
      <c r="BG60" s="4">
        <f t="shared" si="8"/>
        <v>0</v>
      </c>
      <c r="BH60" s="4">
        <f t="shared" si="8"/>
        <v>0</v>
      </c>
      <c r="BI60" s="4">
        <f t="shared" si="8"/>
        <v>0</v>
      </c>
      <c r="BJ60" s="4">
        <f t="shared" si="8"/>
        <v>0</v>
      </c>
      <c r="BK60" s="4">
        <f t="shared" si="8"/>
        <v>0</v>
      </c>
      <c r="BL60" s="4">
        <f t="shared" si="8"/>
        <v>0</v>
      </c>
      <c r="BM60" s="4">
        <f t="shared" si="8"/>
        <v>0</v>
      </c>
      <c r="BN60" s="4">
        <f t="shared" si="8"/>
        <v>0</v>
      </c>
      <c r="BO60" s="4">
        <f t="shared" si="8"/>
        <v>0</v>
      </c>
    </row>
    <row r="61" spans="1:69" ht="17.399999999999999">
      <c r="B61" s="17" t="s">
        <v>24</v>
      </c>
      <c r="C61" s="18"/>
      <c r="D61" s="19">
        <f t="shared" ref="D61:AJ61" si="9">SUM(D56:D60)</f>
        <v>2.2499999999999999E-2</v>
      </c>
      <c r="E61" s="19">
        <f t="shared" si="9"/>
        <v>0</v>
      </c>
      <c r="F61" s="19">
        <f t="shared" si="9"/>
        <v>1.2E-2</v>
      </c>
      <c r="G61" s="19">
        <f t="shared" si="9"/>
        <v>0</v>
      </c>
      <c r="H61" s="19">
        <f t="shared" si="9"/>
        <v>8.9999999999999998E-4</v>
      </c>
      <c r="I61" s="19">
        <f t="shared" si="9"/>
        <v>0</v>
      </c>
      <c r="J61" s="19">
        <f t="shared" si="9"/>
        <v>7.1999999999999995E-2</v>
      </c>
      <c r="K61" s="19">
        <f t="shared" si="9"/>
        <v>6.0000000000000001E-3</v>
      </c>
      <c r="L61" s="19">
        <f t="shared" si="9"/>
        <v>0</v>
      </c>
      <c r="M61" s="19">
        <f t="shared" si="9"/>
        <v>1.24E-2</v>
      </c>
      <c r="N61" s="19">
        <f t="shared" si="9"/>
        <v>0</v>
      </c>
      <c r="O61" s="19">
        <f t="shared" si="9"/>
        <v>0</v>
      </c>
      <c r="P61" s="19">
        <f t="shared" si="9"/>
        <v>0</v>
      </c>
      <c r="Q61" s="19">
        <f t="shared" si="9"/>
        <v>0</v>
      </c>
      <c r="R61" s="19">
        <f t="shared" si="9"/>
        <v>0</v>
      </c>
      <c r="S61" s="19">
        <f t="shared" si="9"/>
        <v>0</v>
      </c>
      <c r="T61" s="19">
        <f t="shared" si="9"/>
        <v>0</v>
      </c>
      <c r="U61" s="19">
        <f t="shared" si="9"/>
        <v>0</v>
      </c>
      <c r="V61" s="19">
        <f t="shared" si="9"/>
        <v>0</v>
      </c>
      <c r="W61" s="19">
        <f>SUM(W56:W60)</f>
        <v>0</v>
      </c>
      <c r="X61" s="19">
        <f t="shared" si="9"/>
        <v>0</v>
      </c>
      <c r="Y61" s="19">
        <f t="shared" si="9"/>
        <v>0</v>
      </c>
      <c r="Z61" s="19">
        <f t="shared" si="9"/>
        <v>0</v>
      </c>
      <c r="AA61" s="19">
        <f t="shared" si="9"/>
        <v>0</v>
      </c>
      <c r="AB61" s="19">
        <f t="shared" si="9"/>
        <v>0</v>
      </c>
      <c r="AC61" s="19">
        <f t="shared" si="9"/>
        <v>0</v>
      </c>
      <c r="AD61" s="19">
        <f t="shared" si="9"/>
        <v>0</v>
      </c>
      <c r="AE61" s="19">
        <f t="shared" si="9"/>
        <v>0</v>
      </c>
      <c r="AF61" s="19">
        <f t="shared" si="9"/>
        <v>0</v>
      </c>
      <c r="AG61" s="19">
        <f t="shared" si="9"/>
        <v>0</v>
      </c>
      <c r="AH61" s="19">
        <f t="shared" si="9"/>
        <v>0</v>
      </c>
      <c r="AI61" s="19">
        <f t="shared" si="9"/>
        <v>0</v>
      </c>
      <c r="AJ61" s="19">
        <f t="shared" si="9"/>
        <v>0</v>
      </c>
      <c r="AK61" s="19">
        <f t="shared" ref="AK61:BO61" si="10">SUM(AK56:AK60)</f>
        <v>0</v>
      </c>
      <c r="AL61" s="19">
        <f t="shared" si="10"/>
        <v>0</v>
      </c>
      <c r="AM61" s="19"/>
      <c r="AN61" s="19"/>
      <c r="AO61" s="19"/>
      <c r="AP61" s="19"/>
      <c r="AQ61" s="19"/>
      <c r="AR61" s="19"/>
      <c r="AS61" s="19"/>
      <c r="AT61" s="19">
        <f t="shared" si="10"/>
        <v>0</v>
      </c>
      <c r="AU61" s="19">
        <f t="shared" si="10"/>
        <v>0</v>
      </c>
      <c r="AV61" s="19">
        <f t="shared" si="10"/>
        <v>0</v>
      </c>
      <c r="AW61" s="19">
        <f t="shared" si="10"/>
        <v>0</v>
      </c>
      <c r="AX61" s="19">
        <f t="shared" si="10"/>
        <v>1.9E-2</v>
      </c>
      <c r="AY61" s="19">
        <f t="shared" si="10"/>
        <v>0</v>
      </c>
      <c r="AZ61" s="19">
        <f t="shared" si="10"/>
        <v>0</v>
      </c>
      <c r="BA61" s="19">
        <f t="shared" si="10"/>
        <v>0</v>
      </c>
      <c r="BB61" s="19">
        <f t="shared" si="10"/>
        <v>0</v>
      </c>
      <c r="BC61" s="19">
        <f t="shared" si="10"/>
        <v>0</v>
      </c>
      <c r="BD61" s="19">
        <f t="shared" si="10"/>
        <v>0</v>
      </c>
      <c r="BE61" s="19">
        <f t="shared" si="10"/>
        <v>0</v>
      </c>
      <c r="BF61" s="19">
        <f t="shared" si="10"/>
        <v>0</v>
      </c>
      <c r="BG61" s="19">
        <f t="shared" si="10"/>
        <v>0</v>
      </c>
      <c r="BH61" s="19">
        <f t="shared" si="10"/>
        <v>0</v>
      </c>
      <c r="BI61" s="19">
        <f t="shared" si="10"/>
        <v>0</v>
      </c>
      <c r="BJ61" s="19">
        <f t="shared" si="10"/>
        <v>0</v>
      </c>
      <c r="BK61" s="19">
        <f t="shared" si="10"/>
        <v>0</v>
      </c>
      <c r="BL61" s="19">
        <f t="shared" si="10"/>
        <v>0</v>
      </c>
      <c r="BM61" s="19">
        <f t="shared" si="10"/>
        <v>0</v>
      </c>
      <c r="BN61" s="19">
        <f t="shared" si="10"/>
        <v>5.0000000000000001E-4</v>
      </c>
      <c r="BO61" s="19">
        <f t="shared" si="10"/>
        <v>0</v>
      </c>
    </row>
    <row r="62" spans="1:69" ht="17.399999999999999">
      <c r="B62" s="17" t="s">
        <v>25</v>
      </c>
      <c r="C62" s="18"/>
      <c r="D62" s="20">
        <f t="shared" ref="D62:BO62" si="11">PRODUCT(D61,$E$6)</f>
        <v>2.2499999999999999E-2</v>
      </c>
      <c r="E62" s="20">
        <f t="shared" si="11"/>
        <v>0</v>
      </c>
      <c r="F62" s="20">
        <f t="shared" si="11"/>
        <v>1.2E-2</v>
      </c>
      <c r="G62" s="20">
        <f t="shared" si="11"/>
        <v>0</v>
      </c>
      <c r="H62" s="20">
        <f t="shared" si="11"/>
        <v>8.9999999999999998E-4</v>
      </c>
      <c r="I62" s="20">
        <f t="shared" si="11"/>
        <v>0</v>
      </c>
      <c r="J62" s="20">
        <f t="shared" si="11"/>
        <v>7.1999999999999995E-2</v>
      </c>
      <c r="K62" s="20">
        <f t="shared" si="11"/>
        <v>6.0000000000000001E-3</v>
      </c>
      <c r="L62" s="20">
        <f t="shared" si="11"/>
        <v>0</v>
      </c>
      <c r="M62" s="20">
        <f t="shared" si="11"/>
        <v>1.24E-2</v>
      </c>
      <c r="N62" s="20">
        <f t="shared" si="11"/>
        <v>0</v>
      </c>
      <c r="O62" s="20">
        <f t="shared" si="11"/>
        <v>0</v>
      </c>
      <c r="P62" s="20">
        <f t="shared" si="11"/>
        <v>0</v>
      </c>
      <c r="Q62" s="20">
        <f t="shared" si="11"/>
        <v>0</v>
      </c>
      <c r="R62" s="20">
        <f t="shared" si="11"/>
        <v>0</v>
      </c>
      <c r="S62" s="20">
        <f t="shared" si="11"/>
        <v>0</v>
      </c>
      <c r="T62" s="20">
        <f t="shared" si="11"/>
        <v>0</v>
      </c>
      <c r="U62" s="20">
        <f t="shared" si="11"/>
        <v>0</v>
      </c>
      <c r="V62" s="20">
        <f t="shared" si="11"/>
        <v>0</v>
      </c>
      <c r="W62" s="20">
        <f>PRODUCT(W61,$E$6)</f>
        <v>0</v>
      </c>
      <c r="X62" s="20">
        <f t="shared" si="11"/>
        <v>0</v>
      </c>
      <c r="Y62" s="20">
        <f t="shared" si="11"/>
        <v>0</v>
      </c>
      <c r="Z62" s="20">
        <f t="shared" si="11"/>
        <v>0</v>
      </c>
      <c r="AA62" s="20">
        <f t="shared" si="11"/>
        <v>0</v>
      </c>
      <c r="AB62" s="20">
        <f t="shared" si="11"/>
        <v>0</v>
      </c>
      <c r="AC62" s="20">
        <f t="shared" si="11"/>
        <v>0</v>
      </c>
      <c r="AD62" s="20">
        <f t="shared" si="11"/>
        <v>0</v>
      </c>
      <c r="AE62" s="20">
        <f t="shared" si="11"/>
        <v>0</v>
      </c>
      <c r="AF62" s="20">
        <f t="shared" si="11"/>
        <v>0</v>
      </c>
      <c r="AG62" s="20">
        <f t="shared" si="11"/>
        <v>0</v>
      </c>
      <c r="AH62" s="20">
        <f t="shared" si="11"/>
        <v>0</v>
      </c>
      <c r="AI62" s="20">
        <f t="shared" si="11"/>
        <v>0</v>
      </c>
      <c r="AJ62" s="20">
        <f t="shared" si="11"/>
        <v>0</v>
      </c>
      <c r="AK62" s="20">
        <f t="shared" si="11"/>
        <v>0</v>
      </c>
      <c r="AL62" s="20">
        <f t="shared" si="11"/>
        <v>0</v>
      </c>
      <c r="AM62" s="20"/>
      <c r="AN62" s="20"/>
      <c r="AO62" s="20"/>
      <c r="AP62" s="20"/>
      <c r="AQ62" s="20"/>
      <c r="AR62" s="20"/>
      <c r="AS62" s="20"/>
      <c r="AT62" s="20">
        <f t="shared" si="11"/>
        <v>0</v>
      </c>
      <c r="AU62" s="20">
        <f t="shared" si="11"/>
        <v>0</v>
      </c>
      <c r="AV62" s="20">
        <f t="shared" si="11"/>
        <v>0</v>
      </c>
      <c r="AW62" s="20">
        <f t="shared" si="11"/>
        <v>0</v>
      </c>
      <c r="AX62" s="20">
        <f t="shared" si="11"/>
        <v>1.9E-2</v>
      </c>
      <c r="AY62" s="20">
        <f t="shared" si="11"/>
        <v>0</v>
      </c>
      <c r="AZ62" s="20">
        <f t="shared" si="11"/>
        <v>0</v>
      </c>
      <c r="BA62" s="20">
        <f t="shared" si="11"/>
        <v>0</v>
      </c>
      <c r="BB62" s="20">
        <f t="shared" si="11"/>
        <v>0</v>
      </c>
      <c r="BC62" s="20">
        <f t="shared" si="11"/>
        <v>0</v>
      </c>
      <c r="BD62" s="20">
        <f t="shared" si="11"/>
        <v>0</v>
      </c>
      <c r="BE62" s="20">
        <f t="shared" si="11"/>
        <v>0</v>
      </c>
      <c r="BF62" s="20">
        <f t="shared" si="11"/>
        <v>0</v>
      </c>
      <c r="BG62" s="20">
        <f t="shared" si="11"/>
        <v>0</v>
      </c>
      <c r="BH62" s="20">
        <f t="shared" si="11"/>
        <v>0</v>
      </c>
      <c r="BI62" s="20">
        <f t="shared" si="11"/>
        <v>0</v>
      </c>
      <c r="BJ62" s="20">
        <f t="shared" si="11"/>
        <v>0</v>
      </c>
      <c r="BK62" s="20">
        <f t="shared" si="11"/>
        <v>0</v>
      </c>
      <c r="BL62" s="20">
        <f t="shared" si="11"/>
        <v>0</v>
      </c>
      <c r="BM62" s="20">
        <f t="shared" si="11"/>
        <v>0</v>
      </c>
      <c r="BN62" s="20">
        <f t="shared" si="11"/>
        <v>5.0000000000000001E-4</v>
      </c>
      <c r="BO62" s="20">
        <f t="shared" si="11"/>
        <v>0</v>
      </c>
    </row>
    <row r="64" spans="1:69" ht="17.399999999999999">
      <c r="A64" s="23"/>
      <c r="B64" s="24" t="s">
        <v>26</v>
      </c>
      <c r="C64" s="25" t="s">
        <v>27</v>
      </c>
      <c r="D64" s="26">
        <f t="shared" ref="D64:BO64" si="12">D46</f>
        <v>72.72</v>
      </c>
      <c r="E64" s="26">
        <f t="shared" si="12"/>
        <v>76</v>
      </c>
      <c r="F64" s="26">
        <f t="shared" si="12"/>
        <v>84</v>
      </c>
      <c r="G64" s="26">
        <f t="shared" si="12"/>
        <v>568</v>
      </c>
      <c r="H64" s="26">
        <f t="shared" si="12"/>
        <v>1340</v>
      </c>
      <c r="I64" s="26">
        <f t="shared" si="12"/>
        <v>690</v>
      </c>
      <c r="J64" s="26">
        <f t="shared" si="12"/>
        <v>74.92</v>
      </c>
      <c r="K64" s="26">
        <f t="shared" si="12"/>
        <v>874.38</v>
      </c>
      <c r="L64" s="26">
        <f t="shared" si="12"/>
        <v>210.89</v>
      </c>
      <c r="M64" s="26">
        <f t="shared" si="12"/>
        <v>609</v>
      </c>
      <c r="N64" s="26">
        <f t="shared" si="12"/>
        <v>104.38</v>
      </c>
      <c r="O64" s="26">
        <f t="shared" si="12"/>
        <v>320.32</v>
      </c>
      <c r="P64" s="26">
        <f t="shared" si="12"/>
        <v>373.68</v>
      </c>
      <c r="Q64" s="26">
        <f t="shared" si="12"/>
        <v>380</v>
      </c>
      <c r="R64" s="26">
        <f t="shared" si="12"/>
        <v>0</v>
      </c>
      <c r="S64" s="26">
        <f t="shared" si="12"/>
        <v>0</v>
      </c>
      <c r="T64" s="26">
        <f t="shared" si="12"/>
        <v>0</v>
      </c>
      <c r="U64" s="26">
        <f t="shared" si="12"/>
        <v>812</v>
      </c>
      <c r="V64" s="26">
        <f t="shared" si="12"/>
        <v>352.56</v>
      </c>
      <c r="W64" s="26">
        <f>W46</f>
        <v>83</v>
      </c>
      <c r="X64" s="26">
        <f t="shared" si="12"/>
        <v>9.1999999999999993</v>
      </c>
      <c r="Y64" s="26">
        <f t="shared" si="12"/>
        <v>0</v>
      </c>
      <c r="Z64" s="26">
        <f t="shared" si="12"/>
        <v>469</v>
      </c>
      <c r="AA64" s="26">
        <f t="shared" si="12"/>
        <v>363</v>
      </c>
      <c r="AB64" s="26">
        <f t="shared" si="12"/>
        <v>409</v>
      </c>
      <c r="AC64" s="26">
        <f t="shared" si="12"/>
        <v>249</v>
      </c>
      <c r="AD64" s="26">
        <f t="shared" si="12"/>
        <v>119</v>
      </c>
      <c r="AE64" s="26">
        <f t="shared" si="12"/>
        <v>438</v>
      </c>
      <c r="AF64" s="26">
        <f t="shared" si="12"/>
        <v>159</v>
      </c>
      <c r="AG64" s="26">
        <f t="shared" si="12"/>
        <v>218.18</v>
      </c>
      <c r="AH64" s="26">
        <f t="shared" si="12"/>
        <v>77.290000000000006</v>
      </c>
      <c r="AI64" s="26">
        <f t="shared" si="12"/>
        <v>56.5</v>
      </c>
      <c r="AJ64" s="26">
        <f t="shared" si="12"/>
        <v>42.5</v>
      </c>
      <c r="AK64" s="26">
        <f t="shared" si="12"/>
        <v>240</v>
      </c>
      <c r="AL64" s="26">
        <f t="shared" si="12"/>
        <v>295</v>
      </c>
      <c r="AM64" s="26"/>
      <c r="AN64" s="26"/>
      <c r="AO64" s="26"/>
      <c r="AP64" s="26"/>
      <c r="AQ64" s="26"/>
      <c r="AR64" s="26"/>
      <c r="AS64" s="26"/>
      <c r="AT64" s="26">
        <f t="shared" si="12"/>
        <v>62.29</v>
      </c>
      <c r="AU64" s="26">
        <f t="shared" si="12"/>
        <v>70.709999999999994</v>
      </c>
      <c r="AV64" s="26">
        <f t="shared" si="12"/>
        <v>48.75</v>
      </c>
      <c r="AW64" s="26">
        <f t="shared" si="12"/>
        <v>72.86</v>
      </c>
      <c r="AX64" s="26">
        <f t="shared" si="12"/>
        <v>64.67</v>
      </c>
      <c r="AY64" s="26">
        <f t="shared" si="12"/>
        <v>56.67</v>
      </c>
      <c r="AZ64" s="26">
        <f t="shared" si="12"/>
        <v>130.66999999999999</v>
      </c>
      <c r="BA64" s="26">
        <f t="shared" si="12"/>
        <v>304</v>
      </c>
      <c r="BB64" s="26">
        <f t="shared" si="12"/>
        <v>432</v>
      </c>
      <c r="BC64" s="26">
        <f t="shared" si="12"/>
        <v>532</v>
      </c>
      <c r="BD64" s="26">
        <f t="shared" si="12"/>
        <v>249</v>
      </c>
      <c r="BE64" s="26">
        <f t="shared" si="12"/>
        <v>399</v>
      </c>
      <c r="BF64" s="26">
        <f t="shared" si="12"/>
        <v>0</v>
      </c>
      <c r="BG64" s="26">
        <f t="shared" si="12"/>
        <v>31</v>
      </c>
      <c r="BH64" s="26">
        <f t="shared" si="12"/>
        <v>43</v>
      </c>
      <c r="BI64" s="26">
        <f t="shared" si="12"/>
        <v>37</v>
      </c>
      <c r="BJ64" s="26">
        <f t="shared" si="12"/>
        <v>25</v>
      </c>
      <c r="BK64" s="26">
        <f t="shared" si="12"/>
        <v>59</v>
      </c>
      <c r="BL64" s="26">
        <f t="shared" si="12"/>
        <v>299</v>
      </c>
      <c r="BM64" s="26">
        <f t="shared" si="12"/>
        <v>132.22</v>
      </c>
      <c r="BN64" s="26">
        <f t="shared" si="12"/>
        <v>20.8</v>
      </c>
      <c r="BO64" s="26">
        <f t="shared" si="12"/>
        <v>0</v>
      </c>
    </row>
    <row r="65" spans="1:69" ht="17.399999999999999">
      <c r="B65" s="17" t="s">
        <v>28</v>
      </c>
      <c r="C65" s="18" t="s">
        <v>27</v>
      </c>
      <c r="D65" s="19">
        <f t="shared" ref="D65:BO65" si="13">D64/1000</f>
        <v>7.2719999999999993E-2</v>
      </c>
      <c r="E65" s="19">
        <f t="shared" si="13"/>
        <v>7.5999999999999998E-2</v>
      </c>
      <c r="F65" s="19">
        <f t="shared" si="13"/>
        <v>8.4000000000000005E-2</v>
      </c>
      <c r="G65" s="19">
        <f t="shared" si="13"/>
        <v>0.56799999999999995</v>
      </c>
      <c r="H65" s="19">
        <f t="shared" si="13"/>
        <v>1.34</v>
      </c>
      <c r="I65" s="19">
        <f t="shared" si="13"/>
        <v>0.69</v>
      </c>
      <c r="J65" s="19">
        <f t="shared" si="13"/>
        <v>7.492E-2</v>
      </c>
      <c r="K65" s="19">
        <f t="shared" si="13"/>
        <v>0.87438000000000005</v>
      </c>
      <c r="L65" s="19">
        <f t="shared" si="13"/>
        <v>0.21088999999999999</v>
      </c>
      <c r="M65" s="19">
        <f t="shared" si="13"/>
        <v>0.60899999999999999</v>
      </c>
      <c r="N65" s="19">
        <f t="shared" si="13"/>
        <v>0.10438</v>
      </c>
      <c r="O65" s="19">
        <f t="shared" si="13"/>
        <v>0.32031999999999999</v>
      </c>
      <c r="P65" s="19">
        <f t="shared" si="13"/>
        <v>0.37368000000000001</v>
      </c>
      <c r="Q65" s="19">
        <f t="shared" si="13"/>
        <v>0.38</v>
      </c>
      <c r="R65" s="19">
        <f t="shared" si="13"/>
        <v>0</v>
      </c>
      <c r="S65" s="19">
        <f t="shared" si="13"/>
        <v>0</v>
      </c>
      <c r="T65" s="19">
        <f t="shared" si="13"/>
        <v>0</v>
      </c>
      <c r="U65" s="19">
        <f t="shared" si="13"/>
        <v>0.81200000000000006</v>
      </c>
      <c r="V65" s="19">
        <f t="shared" si="13"/>
        <v>0.35255999999999998</v>
      </c>
      <c r="W65" s="19">
        <f>W64/1000</f>
        <v>8.3000000000000004E-2</v>
      </c>
      <c r="X65" s="19">
        <f t="shared" si="13"/>
        <v>9.1999999999999998E-3</v>
      </c>
      <c r="Y65" s="19">
        <f t="shared" si="13"/>
        <v>0</v>
      </c>
      <c r="Z65" s="19">
        <f t="shared" si="13"/>
        <v>0.46899999999999997</v>
      </c>
      <c r="AA65" s="19">
        <f t="shared" si="13"/>
        <v>0.36299999999999999</v>
      </c>
      <c r="AB65" s="19">
        <f t="shared" si="13"/>
        <v>0.40899999999999997</v>
      </c>
      <c r="AC65" s="19">
        <f t="shared" si="13"/>
        <v>0.249</v>
      </c>
      <c r="AD65" s="19">
        <f t="shared" si="13"/>
        <v>0.11899999999999999</v>
      </c>
      <c r="AE65" s="19">
        <f t="shared" si="13"/>
        <v>0.438</v>
      </c>
      <c r="AF65" s="19">
        <f t="shared" si="13"/>
        <v>0.159</v>
      </c>
      <c r="AG65" s="19">
        <f t="shared" si="13"/>
        <v>0.21818000000000001</v>
      </c>
      <c r="AH65" s="19">
        <f t="shared" si="13"/>
        <v>7.7290000000000011E-2</v>
      </c>
      <c r="AI65" s="19">
        <f t="shared" si="13"/>
        <v>5.6500000000000002E-2</v>
      </c>
      <c r="AJ65" s="19">
        <f t="shared" si="13"/>
        <v>4.2500000000000003E-2</v>
      </c>
      <c r="AK65" s="19">
        <f t="shared" si="13"/>
        <v>0.24</v>
      </c>
      <c r="AL65" s="19">
        <f t="shared" si="13"/>
        <v>0.29499999999999998</v>
      </c>
      <c r="AM65" s="19"/>
      <c r="AN65" s="19"/>
      <c r="AO65" s="19"/>
      <c r="AP65" s="19"/>
      <c r="AQ65" s="19"/>
      <c r="AR65" s="19"/>
      <c r="AS65" s="19"/>
      <c r="AT65" s="19">
        <f t="shared" si="13"/>
        <v>6.2289999999999998E-2</v>
      </c>
      <c r="AU65" s="19">
        <f t="shared" si="13"/>
        <v>7.0709999999999995E-2</v>
      </c>
      <c r="AV65" s="19">
        <f t="shared" si="13"/>
        <v>4.8750000000000002E-2</v>
      </c>
      <c r="AW65" s="19">
        <f t="shared" si="13"/>
        <v>7.2859999999999994E-2</v>
      </c>
      <c r="AX65" s="19">
        <f t="shared" si="13"/>
        <v>6.4670000000000005E-2</v>
      </c>
      <c r="AY65" s="19">
        <f t="shared" si="13"/>
        <v>5.6670000000000005E-2</v>
      </c>
      <c r="AZ65" s="19">
        <f t="shared" si="13"/>
        <v>0.13066999999999998</v>
      </c>
      <c r="BA65" s="19">
        <f t="shared" si="13"/>
        <v>0.30399999999999999</v>
      </c>
      <c r="BB65" s="19">
        <f t="shared" si="13"/>
        <v>0.432</v>
      </c>
      <c r="BC65" s="19">
        <f t="shared" si="13"/>
        <v>0.53200000000000003</v>
      </c>
      <c r="BD65" s="19">
        <f t="shared" si="13"/>
        <v>0.249</v>
      </c>
      <c r="BE65" s="19">
        <f t="shared" si="13"/>
        <v>0.39900000000000002</v>
      </c>
      <c r="BF65" s="19">
        <f t="shared" si="13"/>
        <v>0</v>
      </c>
      <c r="BG65" s="19">
        <f t="shared" si="13"/>
        <v>3.1E-2</v>
      </c>
      <c r="BH65" s="19">
        <f t="shared" si="13"/>
        <v>4.2999999999999997E-2</v>
      </c>
      <c r="BI65" s="19">
        <f t="shared" si="13"/>
        <v>3.6999999999999998E-2</v>
      </c>
      <c r="BJ65" s="19">
        <f t="shared" si="13"/>
        <v>2.5000000000000001E-2</v>
      </c>
      <c r="BK65" s="19">
        <f t="shared" si="13"/>
        <v>5.8999999999999997E-2</v>
      </c>
      <c r="BL65" s="19">
        <f t="shared" si="13"/>
        <v>0.29899999999999999</v>
      </c>
      <c r="BM65" s="19">
        <f t="shared" si="13"/>
        <v>0.13222</v>
      </c>
      <c r="BN65" s="19">
        <f t="shared" si="13"/>
        <v>2.0799999999999999E-2</v>
      </c>
      <c r="BO65" s="19">
        <f t="shared" si="13"/>
        <v>0</v>
      </c>
    </row>
    <row r="66" spans="1:69" ht="17.399999999999999">
      <c r="A66" s="27"/>
      <c r="B66" s="28" t="s">
        <v>29</v>
      </c>
      <c r="C66" s="129"/>
      <c r="D66" s="29">
        <f t="shared" ref="D66:BO66" si="14">D62*D64</f>
        <v>1.6361999999999999</v>
      </c>
      <c r="E66" s="29">
        <f t="shared" si="14"/>
        <v>0</v>
      </c>
      <c r="F66" s="29">
        <f t="shared" si="14"/>
        <v>1.008</v>
      </c>
      <c r="G66" s="29">
        <f t="shared" si="14"/>
        <v>0</v>
      </c>
      <c r="H66" s="29">
        <f t="shared" si="14"/>
        <v>1.206</v>
      </c>
      <c r="I66" s="29">
        <f t="shared" si="14"/>
        <v>0</v>
      </c>
      <c r="J66" s="29">
        <f t="shared" si="14"/>
        <v>5.3942399999999999</v>
      </c>
      <c r="K66" s="29">
        <f t="shared" si="14"/>
        <v>5.2462800000000005</v>
      </c>
      <c r="L66" s="29">
        <f t="shared" si="14"/>
        <v>0</v>
      </c>
      <c r="M66" s="29">
        <f t="shared" si="14"/>
        <v>7.5515999999999996</v>
      </c>
      <c r="N66" s="29">
        <f t="shared" si="14"/>
        <v>0</v>
      </c>
      <c r="O66" s="29">
        <f t="shared" si="14"/>
        <v>0</v>
      </c>
      <c r="P66" s="29">
        <f t="shared" si="14"/>
        <v>0</v>
      </c>
      <c r="Q66" s="29">
        <f t="shared" si="14"/>
        <v>0</v>
      </c>
      <c r="R66" s="29">
        <f t="shared" si="14"/>
        <v>0</v>
      </c>
      <c r="S66" s="29">
        <f t="shared" si="14"/>
        <v>0</v>
      </c>
      <c r="T66" s="29">
        <f t="shared" si="14"/>
        <v>0</v>
      </c>
      <c r="U66" s="29">
        <f t="shared" si="14"/>
        <v>0</v>
      </c>
      <c r="V66" s="29">
        <f t="shared" si="14"/>
        <v>0</v>
      </c>
      <c r="W66" s="29">
        <f>W62*W64</f>
        <v>0</v>
      </c>
      <c r="X66" s="29">
        <f t="shared" si="14"/>
        <v>0</v>
      </c>
      <c r="Y66" s="29">
        <f t="shared" si="14"/>
        <v>0</v>
      </c>
      <c r="Z66" s="29">
        <f t="shared" si="14"/>
        <v>0</v>
      </c>
      <c r="AA66" s="29">
        <f t="shared" si="14"/>
        <v>0</v>
      </c>
      <c r="AB66" s="29">
        <f t="shared" si="14"/>
        <v>0</v>
      </c>
      <c r="AC66" s="29">
        <f t="shared" si="14"/>
        <v>0</v>
      </c>
      <c r="AD66" s="29">
        <f t="shared" si="14"/>
        <v>0</v>
      </c>
      <c r="AE66" s="29">
        <f t="shared" si="14"/>
        <v>0</v>
      </c>
      <c r="AF66" s="29">
        <f t="shared" si="14"/>
        <v>0</v>
      </c>
      <c r="AG66" s="29">
        <f t="shared" si="14"/>
        <v>0</v>
      </c>
      <c r="AH66" s="29">
        <f t="shared" si="14"/>
        <v>0</v>
      </c>
      <c r="AI66" s="29">
        <f t="shared" si="14"/>
        <v>0</v>
      </c>
      <c r="AJ66" s="29">
        <f t="shared" si="14"/>
        <v>0</v>
      </c>
      <c r="AK66" s="29">
        <f t="shared" si="14"/>
        <v>0</v>
      </c>
      <c r="AL66" s="29">
        <f t="shared" si="14"/>
        <v>0</v>
      </c>
      <c r="AM66" s="29"/>
      <c r="AN66" s="29"/>
      <c r="AO66" s="29"/>
      <c r="AP66" s="29"/>
      <c r="AQ66" s="29"/>
      <c r="AR66" s="29"/>
      <c r="AS66" s="29"/>
      <c r="AT66" s="29">
        <f t="shared" si="14"/>
        <v>0</v>
      </c>
      <c r="AU66" s="29">
        <f t="shared" si="14"/>
        <v>0</v>
      </c>
      <c r="AV66" s="29">
        <f t="shared" si="14"/>
        <v>0</v>
      </c>
      <c r="AW66" s="29">
        <f t="shared" si="14"/>
        <v>0</v>
      </c>
      <c r="AX66" s="29">
        <f t="shared" si="14"/>
        <v>1.2287300000000001</v>
      </c>
      <c r="AY66" s="29">
        <f t="shared" si="14"/>
        <v>0</v>
      </c>
      <c r="AZ66" s="29">
        <f t="shared" si="14"/>
        <v>0</v>
      </c>
      <c r="BA66" s="29">
        <f t="shared" si="14"/>
        <v>0</v>
      </c>
      <c r="BB66" s="29">
        <f t="shared" si="14"/>
        <v>0</v>
      </c>
      <c r="BC66" s="29">
        <f t="shared" si="14"/>
        <v>0</v>
      </c>
      <c r="BD66" s="29">
        <f t="shared" si="14"/>
        <v>0</v>
      </c>
      <c r="BE66" s="29">
        <f t="shared" si="14"/>
        <v>0</v>
      </c>
      <c r="BF66" s="29">
        <f t="shared" si="14"/>
        <v>0</v>
      </c>
      <c r="BG66" s="29">
        <f t="shared" si="14"/>
        <v>0</v>
      </c>
      <c r="BH66" s="29">
        <f t="shared" si="14"/>
        <v>0</v>
      </c>
      <c r="BI66" s="29">
        <f t="shared" si="14"/>
        <v>0</v>
      </c>
      <c r="BJ66" s="29">
        <f t="shared" si="14"/>
        <v>0</v>
      </c>
      <c r="BK66" s="29">
        <f t="shared" si="14"/>
        <v>0</v>
      </c>
      <c r="BL66" s="29">
        <f t="shared" si="14"/>
        <v>0</v>
      </c>
      <c r="BM66" s="29">
        <f t="shared" si="14"/>
        <v>0</v>
      </c>
      <c r="BN66" s="29">
        <f t="shared" si="14"/>
        <v>1.0400000000000001E-2</v>
      </c>
      <c r="BO66" s="29">
        <f t="shared" si="14"/>
        <v>0</v>
      </c>
      <c r="BP66" s="30">
        <f>SUM(D66:BN66)</f>
        <v>23.28145</v>
      </c>
      <c r="BQ66" s="31">
        <f>BP66/$C$9</f>
        <v>23.28145</v>
      </c>
    </row>
    <row r="67" spans="1:69" ht="17.399999999999999">
      <c r="A67" s="27"/>
      <c r="B67" s="28" t="s">
        <v>30</v>
      </c>
      <c r="C67" s="129"/>
      <c r="D67" s="29">
        <f t="shared" ref="D67:BO67" si="15">D62*D64</f>
        <v>1.6361999999999999</v>
      </c>
      <c r="E67" s="29">
        <f t="shared" si="15"/>
        <v>0</v>
      </c>
      <c r="F67" s="29">
        <f t="shared" si="15"/>
        <v>1.008</v>
      </c>
      <c r="G67" s="29">
        <f t="shared" si="15"/>
        <v>0</v>
      </c>
      <c r="H67" s="29">
        <f t="shared" si="15"/>
        <v>1.206</v>
      </c>
      <c r="I67" s="29">
        <f t="shared" si="15"/>
        <v>0</v>
      </c>
      <c r="J67" s="29">
        <f t="shared" si="15"/>
        <v>5.3942399999999999</v>
      </c>
      <c r="K67" s="29">
        <f t="shared" si="15"/>
        <v>5.2462800000000005</v>
      </c>
      <c r="L67" s="29">
        <f t="shared" si="15"/>
        <v>0</v>
      </c>
      <c r="M67" s="29">
        <f t="shared" si="15"/>
        <v>7.5515999999999996</v>
      </c>
      <c r="N67" s="29">
        <f t="shared" si="15"/>
        <v>0</v>
      </c>
      <c r="O67" s="29">
        <f t="shared" si="15"/>
        <v>0</v>
      </c>
      <c r="P67" s="29">
        <f t="shared" si="15"/>
        <v>0</v>
      </c>
      <c r="Q67" s="29">
        <f t="shared" si="15"/>
        <v>0</v>
      </c>
      <c r="R67" s="29">
        <f t="shared" si="15"/>
        <v>0</v>
      </c>
      <c r="S67" s="29">
        <f t="shared" si="15"/>
        <v>0</v>
      </c>
      <c r="T67" s="29">
        <f t="shared" si="15"/>
        <v>0</v>
      </c>
      <c r="U67" s="29">
        <f t="shared" si="15"/>
        <v>0</v>
      </c>
      <c r="V67" s="29">
        <f t="shared" si="15"/>
        <v>0</v>
      </c>
      <c r="W67" s="29">
        <f>W62*W64</f>
        <v>0</v>
      </c>
      <c r="X67" s="29">
        <f t="shared" si="15"/>
        <v>0</v>
      </c>
      <c r="Y67" s="29">
        <f t="shared" si="15"/>
        <v>0</v>
      </c>
      <c r="Z67" s="29">
        <f t="shared" si="15"/>
        <v>0</v>
      </c>
      <c r="AA67" s="29">
        <f t="shared" si="15"/>
        <v>0</v>
      </c>
      <c r="AB67" s="29">
        <f t="shared" si="15"/>
        <v>0</v>
      </c>
      <c r="AC67" s="29">
        <f t="shared" si="15"/>
        <v>0</v>
      </c>
      <c r="AD67" s="29">
        <f t="shared" si="15"/>
        <v>0</v>
      </c>
      <c r="AE67" s="29">
        <f t="shared" si="15"/>
        <v>0</v>
      </c>
      <c r="AF67" s="29">
        <f t="shared" si="15"/>
        <v>0</v>
      </c>
      <c r="AG67" s="29">
        <f t="shared" si="15"/>
        <v>0</v>
      </c>
      <c r="AH67" s="29">
        <f t="shared" si="15"/>
        <v>0</v>
      </c>
      <c r="AI67" s="29">
        <f t="shared" si="15"/>
        <v>0</v>
      </c>
      <c r="AJ67" s="29">
        <f t="shared" si="15"/>
        <v>0</v>
      </c>
      <c r="AK67" s="29">
        <f t="shared" si="15"/>
        <v>0</v>
      </c>
      <c r="AL67" s="29">
        <f t="shared" si="15"/>
        <v>0</v>
      </c>
      <c r="AM67" s="29"/>
      <c r="AN67" s="29"/>
      <c r="AO67" s="29"/>
      <c r="AP67" s="29"/>
      <c r="AQ67" s="29"/>
      <c r="AR67" s="29"/>
      <c r="AS67" s="29"/>
      <c r="AT67" s="29">
        <f t="shared" si="15"/>
        <v>0</v>
      </c>
      <c r="AU67" s="29">
        <f t="shared" si="15"/>
        <v>0</v>
      </c>
      <c r="AV67" s="29">
        <f t="shared" si="15"/>
        <v>0</v>
      </c>
      <c r="AW67" s="29">
        <f t="shared" si="15"/>
        <v>0</v>
      </c>
      <c r="AX67" s="29">
        <f t="shared" si="15"/>
        <v>1.2287300000000001</v>
      </c>
      <c r="AY67" s="29">
        <f t="shared" si="15"/>
        <v>0</v>
      </c>
      <c r="AZ67" s="29">
        <f t="shared" si="15"/>
        <v>0</v>
      </c>
      <c r="BA67" s="29">
        <f t="shared" si="15"/>
        <v>0</v>
      </c>
      <c r="BB67" s="29">
        <f t="shared" si="15"/>
        <v>0</v>
      </c>
      <c r="BC67" s="29">
        <f t="shared" si="15"/>
        <v>0</v>
      </c>
      <c r="BD67" s="29">
        <f t="shared" si="15"/>
        <v>0</v>
      </c>
      <c r="BE67" s="29">
        <f t="shared" si="15"/>
        <v>0</v>
      </c>
      <c r="BF67" s="29">
        <f t="shared" si="15"/>
        <v>0</v>
      </c>
      <c r="BG67" s="29">
        <f t="shared" si="15"/>
        <v>0</v>
      </c>
      <c r="BH67" s="29">
        <f t="shared" si="15"/>
        <v>0</v>
      </c>
      <c r="BI67" s="29">
        <f t="shared" si="15"/>
        <v>0</v>
      </c>
      <c r="BJ67" s="29">
        <f t="shared" si="15"/>
        <v>0</v>
      </c>
      <c r="BK67" s="29">
        <f t="shared" si="15"/>
        <v>0</v>
      </c>
      <c r="BL67" s="29">
        <f t="shared" si="15"/>
        <v>0</v>
      </c>
      <c r="BM67" s="29">
        <f t="shared" si="15"/>
        <v>0</v>
      </c>
      <c r="BN67" s="29">
        <f t="shared" si="15"/>
        <v>1.0400000000000001E-2</v>
      </c>
      <c r="BO67" s="29">
        <f t="shared" si="15"/>
        <v>0</v>
      </c>
      <c r="BP67" s="30">
        <f>SUM(D67:BN67)</f>
        <v>23.28145</v>
      </c>
      <c r="BQ67" s="31">
        <f>BP67/$C$9</f>
        <v>23.28145</v>
      </c>
    </row>
    <row r="69" spans="1:69">
      <c r="J69" s="1"/>
    </row>
    <row r="70" spans="1:69" ht="15" customHeight="1">
      <c r="A70" s="115"/>
      <c r="B70" s="2" t="s">
        <v>3</v>
      </c>
      <c r="C70" s="113" t="s">
        <v>4</v>
      </c>
      <c r="D70" s="113" t="s">
        <v>35</v>
      </c>
      <c r="E70" s="113" t="s">
        <v>36</v>
      </c>
      <c r="F70" s="113" t="s">
        <v>37</v>
      </c>
      <c r="G70" s="113" t="s">
        <v>38</v>
      </c>
      <c r="H70" s="113" t="s">
        <v>39</v>
      </c>
      <c r="I70" s="103"/>
      <c r="J70" s="113" t="s">
        <v>40</v>
      </c>
      <c r="K70" s="113" t="s">
        <v>41</v>
      </c>
      <c r="L70" s="113" t="s">
        <v>42</v>
      </c>
      <c r="M70" s="103"/>
      <c r="N70" s="103"/>
      <c r="O70" s="113" t="s">
        <v>43</v>
      </c>
      <c r="P70" s="113" t="s">
        <v>44</v>
      </c>
      <c r="Q70" s="103"/>
      <c r="R70" s="113" t="s">
        <v>45</v>
      </c>
      <c r="S70" s="103"/>
      <c r="T70" s="103"/>
      <c r="U70" s="103"/>
      <c r="V70" s="113" t="s">
        <v>46</v>
      </c>
      <c r="W70" s="103"/>
      <c r="X70" s="113" t="s">
        <v>47</v>
      </c>
      <c r="Y70" s="103"/>
      <c r="Z70" s="103"/>
      <c r="AA70" s="103"/>
      <c r="AB70" s="103"/>
      <c r="AC70" s="103"/>
      <c r="AD70" s="103"/>
      <c r="AE70" s="103"/>
      <c r="AF70" s="103"/>
      <c r="AG70" s="103"/>
      <c r="AH70" s="113" t="s">
        <v>18</v>
      </c>
      <c r="AI70" s="103"/>
      <c r="AJ70" s="113" t="s">
        <v>48</v>
      </c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13" t="s">
        <v>50</v>
      </c>
      <c r="AW70" s="103"/>
      <c r="AX70" s="113" t="s">
        <v>51</v>
      </c>
      <c r="AY70" s="103"/>
      <c r="AZ70" s="113" t="s">
        <v>52</v>
      </c>
      <c r="BA70" s="103"/>
      <c r="BB70" s="113" t="s">
        <v>53</v>
      </c>
      <c r="BC70" s="113" t="s">
        <v>54</v>
      </c>
      <c r="BD70" s="103"/>
      <c r="BE70" s="103"/>
      <c r="BF70" s="103"/>
      <c r="BG70" s="113" t="s">
        <v>55</v>
      </c>
      <c r="BH70" s="113" t="s">
        <v>56</v>
      </c>
      <c r="BI70" s="113" t="s">
        <v>57</v>
      </c>
      <c r="BJ70" s="103"/>
      <c r="BK70" s="113" t="s">
        <v>58</v>
      </c>
      <c r="BL70" s="103"/>
      <c r="BM70" s="113" t="s">
        <v>59</v>
      </c>
      <c r="BN70" s="113" t="s">
        <v>60</v>
      </c>
      <c r="BO70" s="113" t="s">
        <v>100</v>
      </c>
      <c r="BP70" s="124" t="s">
        <v>5</v>
      </c>
      <c r="BQ70" s="124" t="s">
        <v>6</v>
      </c>
    </row>
    <row r="71" spans="1:69" ht="30" customHeight="1">
      <c r="A71" s="116"/>
      <c r="B71" s="3" t="s">
        <v>7</v>
      </c>
      <c r="C71" s="114"/>
      <c r="D71" s="114"/>
      <c r="E71" s="114"/>
      <c r="F71" s="114"/>
      <c r="G71" s="114"/>
      <c r="H71" s="114"/>
      <c r="I71" s="104"/>
      <c r="J71" s="114"/>
      <c r="K71" s="114"/>
      <c r="L71" s="114"/>
      <c r="M71" s="104"/>
      <c r="N71" s="104"/>
      <c r="O71" s="114"/>
      <c r="P71" s="114"/>
      <c r="Q71" s="104"/>
      <c r="R71" s="114"/>
      <c r="S71" s="104"/>
      <c r="T71" s="104"/>
      <c r="U71" s="104"/>
      <c r="V71" s="114"/>
      <c r="W71" s="104"/>
      <c r="X71" s="114"/>
      <c r="Y71" s="104"/>
      <c r="Z71" s="104"/>
      <c r="AA71" s="104"/>
      <c r="AB71" s="104"/>
      <c r="AC71" s="104"/>
      <c r="AD71" s="104"/>
      <c r="AE71" s="104"/>
      <c r="AF71" s="104"/>
      <c r="AG71" s="104"/>
      <c r="AH71" s="114"/>
      <c r="AI71" s="104"/>
      <c r="AJ71" s="11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14"/>
      <c r="AW71" s="104"/>
      <c r="AX71" s="114"/>
      <c r="AY71" s="104"/>
      <c r="AZ71" s="114"/>
      <c r="BA71" s="104"/>
      <c r="BB71" s="114"/>
      <c r="BC71" s="114"/>
      <c r="BD71" s="104"/>
      <c r="BE71" s="104"/>
      <c r="BF71" s="104"/>
      <c r="BG71" s="114"/>
      <c r="BH71" s="114"/>
      <c r="BI71" s="114"/>
      <c r="BJ71" s="104"/>
      <c r="BK71" s="114"/>
      <c r="BL71" s="104"/>
      <c r="BM71" s="114"/>
      <c r="BN71" s="114"/>
      <c r="BO71" s="114"/>
      <c r="BP71" s="125"/>
      <c r="BQ71" s="125"/>
    </row>
    <row r="72" spans="1:69" ht="15" customHeight="1">
      <c r="A72" s="107"/>
      <c r="B72" s="8" t="s">
        <v>13</v>
      </c>
      <c r="C72" s="105"/>
      <c r="D72" s="4">
        <f t="shared" ref="D72:BO76" si="16">D14</f>
        <v>0</v>
      </c>
      <c r="E72" s="4">
        <f t="shared" si="16"/>
        <v>0</v>
      </c>
      <c r="F72" s="4">
        <f t="shared" si="16"/>
        <v>0</v>
      </c>
      <c r="G72" s="4">
        <f t="shared" si="16"/>
        <v>0</v>
      </c>
      <c r="H72" s="4">
        <f t="shared" si="16"/>
        <v>0</v>
      </c>
      <c r="I72" s="4">
        <f t="shared" si="16"/>
        <v>0</v>
      </c>
      <c r="J72" s="4">
        <f t="shared" si="16"/>
        <v>0</v>
      </c>
      <c r="K72" s="4">
        <f t="shared" si="16"/>
        <v>2.2499999999999998E-3</v>
      </c>
      <c r="L72" s="4">
        <f t="shared" si="16"/>
        <v>5.0000000000000001E-3</v>
      </c>
      <c r="M72" s="4">
        <f t="shared" si="16"/>
        <v>0</v>
      </c>
      <c r="N72" s="4">
        <f t="shared" si="16"/>
        <v>0</v>
      </c>
      <c r="O72" s="4">
        <f t="shared" si="16"/>
        <v>0</v>
      </c>
      <c r="P72" s="4">
        <f t="shared" si="16"/>
        <v>0</v>
      </c>
      <c r="Q72" s="4">
        <f t="shared" si="16"/>
        <v>0</v>
      </c>
      <c r="R72" s="4">
        <f t="shared" si="16"/>
        <v>0</v>
      </c>
      <c r="S72" s="4">
        <f t="shared" si="16"/>
        <v>0</v>
      </c>
      <c r="T72" s="4">
        <f t="shared" si="16"/>
        <v>0</v>
      </c>
      <c r="U72" s="4">
        <f t="shared" si="16"/>
        <v>0</v>
      </c>
      <c r="V72" s="4">
        <f t="shared" si="16"/>
        <v>1.35E-2</v>
      </c>
      <c r="W72" s="4">
        <f t="shared" si="16"/>
        <v>0</v>
      </c>
      <c r="X72" s="4">
        <f t="shared" si="16"/>
        <v>0</v>
      </c>
      <c r="Y72" s="4">
        <f t="shared" si="16"/>
        <v>0</v>
      </c>
      <c r="Z72" s="4">
        <f t="shared" si="16"/>
        <v>0</v>
      </c>
      <c r="AA72" s="4">
        <f t="shared" si="16"/>
        <v>0</v>
      </c>
      <c r="AB72" s="4">
        <f t="shared" si="16"/>
        <v>0</v>
      </c>
      <c r="AC72" s="4">
        <f t="shared" si="16"/>
        <v>0</v>
      </c>
      <c r="AD72" s="4">
        <f t="shared" si="16"/>
        <v>0</v>
      </c>
      <c r="AE72" s="4">
        <f t="shared" si="16"/>
        <v>0</v>
      </c>
      <c r="AF72" s="4">
        <f t="shared" si="16"/>
        <v>0</v>
      </c>
      <c r="AG72" s="4">
        <f t="shared" si="16"/>
        <v>0</v>
      </c>
      <c r="AH72" s="4">
        <f t="shared" si="16"/>
        <v>0</v>
      </c>
      <c r="AI72" s="4">
        <f t="shared" si="16"/>
        <v>0</v>
      </c>
      <c r="AJ72" s="4">
        <f t="shared" si="16"/>
        <v>0</v>
      </c>
      <c r="AK72" s="4">
        <f t="shared" si="16"/>
        <v>0</v>
      </c>
      <c r="AL72" s="4">
        <f t="shared" si="16"/>
        <v>0</v>
      </c>
      <c r="AM72" s="4"/>
      <c r="AN72" s="4"/>
      <c r="AO72" s="4"/>
      <c r="AP72" s="4"/>
      <c r="AQ72" s="4"/>
      <c r="AR72" s="4"/>
      <c r="AS72" s="4"/>
      <c r="AT72" s="4">
        <f t="shared" si="16"/>
        <v>0</v>
      </c>
      <c r="AU72" s="4">
        <f t="shared" si="16"/>
        <v>0</v>
      </c>
      <c r="AV72" s="4">
        <f t="shared" si="16"/>
        <v>3.7499999999999999E-3</v>
      </c>
      <c r="AW72" s="4">
        <f t="shared" si="16"/>
        <v>0</v>
      </c>
      <c r="AX72" s="4">
        <f t="shared" si="16"/>
        <v>0</v>
      </c>
      <c r="AY72" s="4">
        <f t="shared" si="16"/>
        <v>0</v>
      </c>
      <c r="AZ72" s="4">
        <f t="shared" si="16"/>
        <v>0</v>
      </c>
      <c r="BA72" s="4">
        <f t="shared" si="16"/>
        <v>0</v>
      </c>
      <c r="BB72" s="4">
        <f t="shared" si="16"/>
        <v>0</v>
      </c>
      <c r="BC72" s="4">
        <f t="shared" si="16"/>
        <v>1.2E-2</v>
      </c>
      <c r="BD72" s="4">
        <f t="shared" si="16"/>
        <v>0</v>
      </c>
      <c r="BE72" s="4">
        <f t="shared" si="16"/>
        <v>0</v>
      </c>
      <c r="BF72" s="4">
        <f t="shared" si="16"/>
        <v>0</v>
      </c>
      <c r="BG72" s="4">
        <f t="shared" si="16"/>
        <v>9.4E-2</v>
      </c>
      <c r="BH72" s="4">
        <f t="shared" si="16"/>
        <v>1.2E-2</v>
      </c>
      <c r="BI72" s="4">
        <f t="shared" si="16"/>
        <v>6.3E-3</v>
      </c>
      <c r="BJ72" s="4">
        <f t="shared" si="16"/>
        <v>0</v>
      </c>
      <c r="BK72" s="4">
        <f t="shared" si="16"/>
        <v>0</v>
      </c>
      <c r="BL72" s="4">
        <f t="shared" si="16"/>
        <v>0</v>
      </c>
      <c r="BM72" s="4">
        <f t="shared" si="16"/>
        <v>0</v>
      </c>
      <c r="BN72" s="4">
        <f t="shared" si="16"/>
        <v>2E-3</v>
      </c>
      <c r="BO72" s="4">
        <f t="shared" si="16"/>
        <v>0</v>
      </c>
    </row>
    <row r="73" spans="1:69" ht="15" customHeight="1">
      <c r="A73" s="107"/>
      <c r="B73" s="4" t="s">
        <v>14</v>
      </c>
      <c r="C73" s="105"/>
      <c r="D73" s="4">
        <f t="shared" si="16"/>
        <v>0.01</v>
      </c>
      <c r="E73" s="4">
        <f t="shared" si="16"/>
        <v>0</v>
      </c>
      <c r="F73" s="4">
        <f t="shared" si="16"/>
        <v>0</v>
      </c>
      <c r="G73" s="4">
        <f t="shared" si="16"/>
        <v>0</v>
      </c>
      <c r="H73" s="4">
        <f t="shared" si="16"/>
        <v>0</v>
      </c>
      <c r="I73" s="4">
        <f t="shared" si="16"/>
        <v>0</v>
      </c>
      <c r="J73" s="4">
        <f t="shared" si="16"/>
        <v>0</v>
      </c>
      <c r="K73" s="4">
        <f t="shared" si="16"/>
        <v>0</v>
      </c>
      <c r="L73" s="4">
        <f t="shared" si="16"/>
        <v>0</v>
      </c>
      <c r="M73" s="4">
        <f t="shared" si="16"/>
        <v>0</v>
      </c>
      <c r="N73" s="4">
        <f t="shared" si="16"/>
        <v>0</v>
      </c>
      <c r="O73" s="4">
        <f t="shared" si="16"/>
        <v>0</v>
      </c>
      <c r="P73" s="4">
        <f t="shared" si="16"/>
        <v>0</v>
      </c>
      <c r="Q73" s="4">
        <f t="shared" si="16"/>
        <v>0</v>
      </c>
      <c r="R73" s="4">
        <f t="shared" si="16"/>
        <v>0</v>
      </c>
      <c r="S73" s="4">
        <f t="shared" si="16"/>
        <v>0</v>
      </c>
      <c r="T73" s="4">
        <f t="shared" si="16"/>
        <v>0</v>
      </c>
      <c r="U73" s="4">
        <f t="shared" si="16"/>
        <v>0</v>
      </c>
      <c r="V73" s="4">
        <f t="shared" si="16"/>
        <v>0</v>
      </c>
      <c r="W73" s="4">
        <f t="shared" si="16"/>
        <v>0</v>
      </c>
      <c r="X73" s="4">
        <f t="shared" si="16"/>
        <v>0.25</v>
      </c>
      <c r="Y73" s="4">
        <f t="shared" si="16"/>
        <v>0</v>
      </c>
      <c r="Z73" s="4">
        <f t="shared" si="16"/>
        <v>0</v>
      </c>
      <c r="AA73" s="4">
        <f t="shared" si="16"/>
        <v>0</v>
      </c>
      <c r="AB73" s="4">
        <f t="shared" si="16"/>
        <v>0</v>
      </c>
      <c r="AC73" s="4">
        <f t="shared" si="16"/>
        <v>0</v>
      </c>
      <c r="AD73" s="4">
        <f t="shared" si="16"/>
        <v>0</v>
      </c>
      <c r="AE73" s="4">
        <f t="shared" si="16"/>
        <v>0</v>
      </c>
      <c r="AF73" s="4">
        <f t="shared" si="16"/>
        <v>0</v>
      </c>
      <c r="AG73" s="4">
        <f t="shared" si="16"/>
        <v>0</v>
      </c>
      <c r="AH73" s="4">
        <f t="shared" si="16"/>
        <v>0</v>
      </c>
      <c r="AI73" s="4">
        <f t="shared" si="16"/>
        <v>0</v>
      </c>
      <c r="AJ73" s="4">
        <f t="shared" si="16"/>
        <v>0</v>
      </c>
      <c r="AK73" s="4">
        <f t="shared" si="16"/>
        <v>0</v>
      </c>
      <c r="AL73" s="4">
        <f t="shared" si="16"/>
        <v>0</v>
      </c>
      <c r="AM73" s="4"/>
      <c r="AN73" s="4"/>
      <c r="AO73" s="4"/>
      <c r="AP73" s="4"/>
      <c r="AQ73" s="4"/>
      <c r="AR73" s="4"/>
      <c r="AS73" s="4"/>
      <c r="AT73" s="4">
        <f t="shared" si="16"/>
        <v>0</v>
      </c>
      <c r="AU73" s="4">
        <f t="shared" si="16"/>
        <v>0</v>
      </c>
      <c r="AV73" s="4">
        <f t="shared" si="16"/>
        <v>0</v>
      </c>
      <c r="AW73" s="4">
        <f t="shared" si="16"/>
        <v>0</v>
      </c>
      <c r="AX73" s="4">
        <f t="shared" si="16"/>
        <v>0</v>
      </c>
      <c r="AY73" s="4">
        <f t="shared" si="16"/>
        <v>0</v>
      </c>
      <c r="AZ73" s="4">
        <f t="shared" si="16"/>
        <v>5.0000000000000001E-3</v>
      </c>
      <c r="BA73" s="4">
        <f t="shared" si="16"/>
        <v>0</v>
      </c>
      <c r="BB73" s="4">
        <f t="shared" si="16"/>
        <v>0.03</v>
      </c>
      <c r="BC73" s="4">
        <f t="shared" si="16"/>
        <v>0.03</v>
      </c>
      <c r="BD73" s="4">
        <f t="shared" si="16"/>
        <v>0</v>
      </c>
      <c r="BE73" s="4">
        <f t="shared" si="16"/>
        <v>0</v>
      </c>
      <c r="BF73" s="4">
        <f t="shared" si="16"/>
        <v>0</v>
      </c>
      <c r="BG73" s="4">
        <f t="shared" si="16"/>
        <v>0</v>
      </c>
      <c r="BH73" s="4">
        <f t="shared" si="16"/>
        <v>0</v>
      </c>
      <c r="BI73" s="4">
        <f t="shared" si="16"/>
        <v>8.0000000000000002E-3</v>
      </c>
      <c r="BJ73" s="4">
        <f t="shared" si="16"/>
        <v>0</v>
      </c>
      <c r="BK73" s="4">
        <f t="shared" si="16"/>
        <v>0</v>
      </c>
      <c r="BL73" s="4">
        <f t="shared" si="16"/>
        <v>0</v>
      </c>
      <c r="BM73" s="4">
        <f t="shared" si="16"/>
        <v>3.0000000000000001E-3</v>
      </c>
      <c r="BN73" s="4">
        <f t="shared" si="16"/>
        <v>1E-3</v>
      </c>
      <c r="BO73" s="4">
        <f t="shared" si="16"/>
        <v>0</v>
      </c>
    </row>
    <row r="74" spans="1:69" ht="15.75" customHeight="1">
      <c r="A74" s="107"/>
      <c r="B74" s="4" t="s">
        <v>15</v>
      </c>
      <c r="C74" s="105"/>
      <c r="D74" s="4">
        <f t="shared" si="16"/>
        <v>0</v>
      </c>
      <c r="E74" s="4">
        <f t="shared" si="16"/>
        <v>0</v>
      </c>
      <c r="F74" s="4">
        <f t="shared" si="16"/>
        <v>0</v>
      </c>
      <c r="G74" s="4">
        <f t="shared" si="16"/>
        <v>0</v>
      </c>
      <c r="H74" s="4">
        <f t="shared" si="16"/>
        <v>0</v>
      </c>
      <c r="I74" s="4">
        <f t="shared" si="16"/>
        <v>0</v>
      </c>
      <c r="J74" s="4">
        <f t="shared" si="16"/>
        <v>1.7999999999999999E-2</v>
      </c>
      <c r="K74" s="4">
        <f t="shared" si="16"/>
        <v>3.7499999999999999E-3</v>
      </c>
      <c r="L74" s="4">
        <f t="shared" si="16"/>
        <v>0</v>
      </c>
      <c r="M74" s="4">
        <f t="shared" si="16"/>
        <v>0</v>
      </c>
      <c r="N74" s="4">
        <f t="shared" si="16"/>
        <v>0</v>
      </c>
      <c r="O74" s="4">
        <f t="shared" si="16"/>
        <v>0</v>
      </c>
      <c r="P74" s="4">
        <f t="shared" si="16"/>
        <v>0</v>
      </c>
      <c r="Q74" s="4">
        <f t="shared" si="16"/>
        <v>0</v>
      </c>
      <c r="R74" s="4">
        <f t="shared" si="16"/>
        <v>0</v>
      </c>
      <c r="S74" s="4">
        <f t="shared" si="16"/>
        <v>0</v>
      </c>
      <c r="T74" s="4">
        <f t="shared" si="16"/>
        <v>0</v>
      </c>
      <c r="U74" s="4">
        <f t="shared" si="16"/>
        <v>0</v>
      </c>
      <c r="V74" s="4">
        <f t="shared" si="16"/>
        <v>0</v>
      </c>
      <c r="W74" s="4">
        <f t="shared" si="16"/>
        <v>0</v>
      </c>
      <c r="X74" s="4">
        <f t="shared" si="16"/>
        <v>0</v>
      </c>
      <c r="Y74" s="4">
        <f t="shared" si="16"/>
        <v>0</v>
      </c>
      <c r="Z74" s="4">
        <f t="shared" si="16"/>
        <v>0</v>
      </c>
      <c r="AA74" s="4">
        <f t="shared" si="16"/>
        <v>0</v>
      </c>
      <c r="AB74" s="4">
        <f t="shared" si="16"/>
        <v>0</v>
      </c>
      <c r="AC74" s="4">
        <f t="shared" si="16"/>
        <v>0</v>
      </c>
      <c r="AD74" s="4">
        <f t="shared" si="16"/>
        <v>0</v>
      </c>
      <c r="AE74" s="4">
        <f t="shared" si="16"/>
        <v>0</v>
      </c>
      <c r="AF74" s="4">
        <f t="shared" si="16"/>
        <v>0</v>
      </c>
      <c r="AG74" s="4">
        <f t="shared" si="16"/>
        <v>0</v>
      </c>
      <c r="AH74" s="4">
        <f t="shared" si="16"/>
        <v>0</v>
      </c>
      <c r="AI74" s="4">
        <f t="shared" si="16"/>
        <v>0</v>
      </c>
      <c r="AJ74" s="4">
        <f t="shared" si="16"/>
        <v>0</v>
      </c>
      <c r="AK74" s="4">
        <f t="shared" si="16"/>
        <v>0</v>
      </c>
      <c r="AL74" s="4">
        <f t="shared" si="16"/>
        <v>0</v>
      </c>
      <c r="AM74" s="4"/>
      <c r="AN74" s="4"/>
      <c r="AO74" s="4"/>
      <c r="AP74" s="4"/>
      <c r="AQ74" s="4"/>
      <c r="AR74" s="4"/>
      <c r="AS74" s="4"/>
      <c r="AT74" s="4">
        <f t="shared" si="16"/>
        <v>0</v>
      </c>
      <c r="AU74" s="4">
        <f t="shared" si="16"/>
        <v>0</v>
      </c>
      <c r="AV74" s="4">
        <f t="shared" si="16"/>
        <v>0</v>
      </c>
      <c r="AW74" s="4">
        <f t="shared" si="16"/>
        <v>0</v>
      </c>
      <c r="AX74" s="4">
        <f t="shared" si="16"/>
        <v>0</v>
      </c>
      <c r="AY74" s="4">
        <f t="shared" si="16"/>
        <v>0</v>
      </c>
      <c r="AZ74" s="4">
        <f t="shared" si="16"/>
        <v>0</v>
      </c>
      <c r="BA74" s="4">
        <f t="shared" si="16"/>
        <v>0</v>
      </c>
      <c r="BB74" s="4">
        <f t="shared" si="16"/>
        <v>0</v>
      </c>
      <c r="BC74" s="4">
        <f t="shared" si="16"/>
        <v>0</v>
      </c>
      <c r="BD74" s="4">
        <f t="shared" si="16"/>
        <v>0</v>
      </c>
      <c r="BE74" s="4">
        <f t="shared" si="16"/>
        <v>0</v>
      </c>
      <c r="BF74" s="4">
        <f t="shared" si="16"/>
        <v>0</v>
      </c>
      <c r="BG74" s="4">
        <f t="shared" si="16"/>
        <v>0.16</v>
      </c>
      <c r="BH74" s="4">
        <f t="shared" si="16"/>
        <v>0</v>
      </c>
      <c r="BI74" s="4">
        <f t="shared" si="16"/>
        <v>0</v>
      </c>
      <c r="BJ74" s="4">
        <f t="shared" si="16"/>
        <v>0</v>
      </c>
      <c r="BK74" s="4">
        <f t="shared" si="16"/>
        <v>0</v>
      </c>
      <c r="BL74" s="4">
        <f t="shared" si="16"/>
        <v>0</v>
      </c>
      <c r="BM74" s="4">
        <f t="shared" si="16"/>
        <v>0</v>
      </c>
      <c r="BN74" s="4">
        <f t="shared" si="16"/>
        <v>2E-3</v>
      </c>
      <c r="BO74" s="4">
        <f t="shared" si="16"/>
        <v>0</v>
      </c>
    </row>
    <row r="75" spans="1:69" ht="15" customHeight="1">
      <c r="A75" s="107"/>
      <c r="B75" s="9" t="s">
        <v>16</v>
      </c>
      <c r="C75" s="105"/>
      <c r="D75" s="4">
        <f t="shared" si="16"/>
        <v>0.03</v>
      </c>
      <c r="E75" s="4">
        <f t="shared" si="16"/>
        <v>0</v>
      </c>
      <c r="F75" s="4">
        <f t="shared" si="16"/>
        <v>0</v>
      </c>
      <c r="G75" s="4">
        <f t="shared" si="16"/>
        <v>0</v>
      </c>
      <c r="H75" s="4">
        <f t="shared" si="16"/>
        <v>0</v>
      </c>
      <c r="I75" s="4">
        <f t="shared" si="16"/>
        <v>0</v>
      </c>
      <c r="J75" s="4">
        <f t="shared" si="16"/>
        <v>0</v>
      </c>
      <c r="K75" s="4">
        <f t="shared" si="16"/>
        <v>0</v>
      </c>
      <c r="L75" s="4">
        <f t="shared" si="16"/>
        <v>0</v>
      </c>
      <c r="M75" s="4">
        <f t="shared" si="16"/>
        <v>0</v>
      </c>
      <c r="N75" s="4">
        <f t="shared" si="16"/>
        <v>0</v>
      </c>
      <c r="O75" s="4">
        <f t="shared" si="16"/>
        <v>0</v>
      </c>
      <c r="P75" s="4">
        <f t="shared" si="16"/>
        <v>0</v>
      </c>
      <c r="Q75" s="4">
        <f t="shared" si="16"/>
        <v>0</v>
      </c>
      <c r="R75" s="4">
        <f t="shared" si="16"/>
        <v>0</v>
      </c>
      <c r="S75" s="4">
        <f t="shared" si="16"/>
        <v>0</v>
      </c>
      <c r="T75" s="4">
        <f t="shared" si="16"/>
        <v>0</v>
      </c>
      <c r="U75" s="4">
        <f t="shared" si="16"/>
        <v>0</v>
      </c>
      <c r="V75" s="4">
        <f t="shared" si="16"/>
        <v>0</v>
      </c>
      <c r="W75" s="4">
        <f t="shared" si="16"/>
        <v>0</v>
      </c>
      <c r="X75" s="4">
        <f t="shared" si="16"/>
        <v>0</v>
      </c>
      <c r="Y75" s="4">
        <f t="shared" si="16"/>
        <v>0</v>
      </c>
      <c r="Z75" s="4">
        <f t="shared" si="16"/>
        <v>0</v>
      </c>
      <c r="AA75" s="4">
        <f t="shared" si="16"/>
        <v>0</v>
      </c>
      <c r="AB75" s="4">
        <f t="shared" si="16"/>
        <v>0</v>
      </c>
      <c r="AC75" s="4">
        <f t="shared" si="16"/>
        <v>0</v>
      </c>
      <c r="AD75" s="4">
        <f t="shared" si="16"/>
        <v>0</v>
      </c>
      <c r="AE75" s="4">
        <f t="shared" si="16"/>
        <v>0</v>
      </c>
      <c r="AF75" s="4">
        <f t="shared" si="16"/>
        <v>0</v>
      </c>
      <c r="AG75" s="4">
        <f t="shared" si="16"/>
        <v>0</v>
      </c>
      <c r="AH75" s="4">
        <f t="shared" si="16"/>
        <v>0</v>
      </c>
      <c r="AI75" s="4">
        <f t="shared" si="16"/>
        <v>0</v>
      </c>
      <c r="AJ75" s="4">
        <f t="shared" si="16"/>
        <v>0</v>
      </c>
      <c r="AK75" s="4">
        <f t="shared" si="16"/>
        <v>0</v>
      </c>
      <c r="AL75" s="4">
        <f t="shared" si="16"/>
        <v>0</v>
      </c>
      <c r="AM75" s="4"/>
      <c r="AN75" s="4"/>
      <c r="AO75" s="4"/>
      <c r="AP75" s="4"/>
      <c r="AQ75" s="4"/>
      <c r="AR75" s="4"/>
      <c r="AS75" s="4"/>
      <c r="AT75" s="4">
        <f t="shared" si="16"/>
        <v>0</v>
      </c>
      <c r="AU75" s="4">
        <f t="shared" si="16"/>
        <v>0</v>
      </c>
      <c r="AV75" s="4">
        <f t="shared" si="16"/>
        <v>0</v>
      </c>
      <c r="AW75" s="4">
        <f t="shared" si="16"/>
        <v>0</v>
      </c>
      <c r="AX75" s="4">
        <f t="shared" si="16"/>
        <v>0</v>
      </c>
      <c r="AY75" s="4">
        <f t="shared" si="16"/>
        <v>0</v>
      </c>
      <c r="AZ75" s="4">
        <f t="shared" si="16"/>
        <v>0</v>
      </c>
      <c r="BA75" s="4">
        <f t="shared" si="16"/>
        <v>0</v>
      </c>
      <c r="BB75" s="4">
        <f t="shared" si="16"/>
        <v>0</v>
      </c>
      <c r="BC75" s="4">
        <f t="shared" si="16"/>
        <v>0</v>
      </c>
      <c r="BD75" s="4">
        <f t="shared" si="16"/>
        <v>0</v>
      </c>
      <c r="BE75" s="4">
        <f t="shared" si="16"/>
        <v>0</v>
      </c>
      <c r="BF75" s="4">
        <f t="shared" si="16"/>
        <v>0</v>
      </c>
      <c r="BG75" s="4">
        <f t="shared" si="16"/>
        <v>0</v>
      </c>
      <c r="BH75" s="4">
        <f t="shared" si="16"/>
        <v>0</v>
      </c>
      <c r="BI75" s="4">
        <f t="shared" si="16"/>
        <v>0</v>
      </c>
      <c r="BJ75" s="4">
        <f t="shared" si="16"/>
        <v>0</v>
      </c>
      <c r="BK75" s="4">
        <f t="shared" si="16"/>
        <v>0</v>
      </c>
      <c r="BL75" s="4">
        <f t="shared" si="16"/>
        <v>0</v>
      </c>
      <c r="BM75" s="4">
        <f t="shared" si="16"/>
        <v>0</v>
      </c>
      <c r="BN75" s="4">
        <f t="shared" si="16"/>
        <v>0</v>
      </c>
      <c r="BO75" s="4">
        <f t="shared" si="16"/>
        <v>0</v>
      </c>
    </row>
    <row r="76" spans="1:69" ht="25.8">
      <c r="A76" s="107"/>
      <c r="B76" s="10" t="s">
        <v>62</v>
      </c>
      <c r="C76" s="105"/>
      <c r="D76" s="4">
        <f t="shared" si="16"/>
        <v>0</v>
      </c>
      <c r="E76" s="4">
        <f t="shared" si="16"/>
        <v>0.05</v>
      </c>
      <c r="F76" s="4">
        <f t="shared" si="16"/>
        <v>0</v>
      </c>
      <c r="G76" s="4">
        <f t="shared" si="16"/>
        <v>0</v>
      </c>
      <c r="H76" s="4">
        <f t="shared" si="16"/>
        <v>0</v>
      </c>
      <c r="I76" s="4">
        <f t="shared" si="16"/>
        <v>0</v>
      </c>
      <c r="J76" s="4">
        <f t="shared" si="16"/>
        <v>0</v>
      </c>
      <c r="K76" s="4">
        <f t="shared" si="16"/>
        <v>0</v>
      </c>
      <c r="L76" s="4">
        <f t="shared" si="16"/>
        <v>0</v>
      </c>
      <c r="M76" s="4">
        <f t="shared" si="16"/>
        <v>0</v>
      </c>
      <c r="N76" s="4">
        <f t="shared" si="16"/>
        <v>0</v>
      </c>
      <c r="O76" s="4">
        <f t="shared" si="16"/>
        <v>0</v>
      </c>
      <c r="P76" s="4">
        <f t="shared" si="16"/>
        <v>0</v>
      </c>
      <c r="Q76" s="4">
        <f t="shared" si="16"/>
        <v>0</v>
      </c>
      <c r="R76" s="4">
        <f t="shared" si="16"/>
        <v>0</v>
      </c>
      <c r="S76" s="4">
        <f t="shared" si="16"/>
        <v>0</v>
      </c>
      <c r="T76" s="4">
        <f t="shared" si="16"/>
        <v>0</v>
      </c>
      <c r="U76" s="4">
        <f t="shared" si="16"/>
        <v>0</v>
      </c>
      <c r="V76" s="4">
        <f t="shared" si="16"/>
        <v>0</v>
      </c>
      <c r="W76" s="4">
        <f t="shared" si="16"/>
        <v>0</v>
      </c>
      <c r="X76" s="4">
        <f t="shared" si="16"/>
        <v>0</v>
      </c>
      <c r="Y76" s="4">
        <f t="shared" si="16"/>
        <v>0</v>
      </c>
      <c r="Z76" s="4">
        <f t="shared" si="16"/>
        <v>0</v>
      </c>
      <c r="AA76" s="4">
        <f t="shared" si="16"/>
        <v>0</v>
      </c>
      <c r="AB76" s="4">
        <f t="shared" si="16"/>
        <v>0</v>
      </c>
      <c r="AC76" s="4">
        <f t="shared" si="16"/>
        <v>0</v>
      </c>
      <c r="AD76" s="4">
        <f t="shared" si="16"/>
        <v>0</v>
      </c>
      <c r="AE76" s="4">
        <f t="shared" ref="AE76:BO77" si="17">AE18</f>
        <v>0</v>
      </c>
      <c r="AF76" s="4">
        <f t="shared" si="17"/>
        <v>0</v>
      </c>
      <c r="AG76" s="4">
        <f t="shared" si="17"/>
        <v>0</v>
      </c>
      <c r="AH76" s="4">
        <f t="shared" si="17"/>
        <v>0</v>
      </c>
      <c r="AI76" s="4">
        <f t="shared" si="17"/>
        <v>0</v>
      </c>
      <c r="AJ76" s="4">
        <f t="shared" si="17"/>
        <v>0</v>
      </c>
      <c r="AK76" s="4">
        <f t="shared" si="17"/>
        <v>0</v>
      </c>
      <c r="AL76" s="4">
        <f t="shared" si="17"/>
        <v>0</v>
      </c>
      <c r="AM76" s="4"/>
      <c r="AN76" s="4"/>
      <c r="AO76" s="4"/>
      <c r="AP76" s="4"/>
      <c r="AQ76" s="4"/>
      <c r="AR76" s="4"/>
      <c r="AS76" s="4"/>
      <c r="AT76" s="4">
        <f t="shared" si="17"/>
        <v>0</v>
      </c>
      <c r="AU76" s="4">
        <f t="shared" si="17"/>
        <v>0</v>
      </c>
      <c r="AV76" s="4">
        <f t="shared" si="17"/>
        <v>0</v>
      </c>
      <c r="AW76" s="4">
        <f t="shared" si="17"/>
        <v>0</v>
      </c>
      <c r="AX76" s="4">
        <f t="shared" si="17"/>
        <v>0</v>
      </c>
      <c r="AY76" s="4">
        <f t="shared" si="17"/>
        <v>0</v>
      </c>
      <c r="AZ76" s="4">
        <f t="shared" si="17"/>
        <v>0</v>
      </c>
      <c r="BA76" s="4">
        <f t="shared" si="17"/>
        <v>0</v>
      </c>
      <c r="BB76" s="4">
        <f t="shared" si="17"/>
        <v>0</v>
      </c>
      <c r="BC76" s="4">
        <f t="shared" si="17"/>
        <v>0</v>
      </c>
      <c r="BD76" s="4">
        <f t="shared" si="17"/>
        <v>0</v>
      </c>
      <c r="BE76" s="4">
        <f t="shared" si="17"/>
        <v>0</v>
      </c>
      <c r="BF76" s="4">
        <f t="shared" si="17"/>
        <v>0</v>
      </c>
      <c r="BG76" s="4">
        <f t="shared" si="17"/>
        <v>0</v>
      </c>
      <c r="BH76" s="4">
        <f t="shared" si="17"/>
        <v>0</v>
      </c>
      <c r="BI76" s="4">
        <f t="shared" si="17"/>
        <v>0</v>
      </c>
      <c r="BJ76" s="4">
        <f t="shared" si="17"/>
        <v>0</v>
      </c>
      <c r="BK76" s="4">
        <f t="shared" si="17"/>
        <v>0</v>
      </c>
      <c r="BL76" s="4">
        <f t="shared" si="17"/>
        <v>0</v>
      </c>
      <c r="BM76" s="4">
        <f t="shared" si="17"/>
        <v>0</v>
      </c>
      <c r="BN76" s="4">
        <f t="shared" si="17"/>
        <v>0</v>
      </c>
      <c r="BO76" s="4">
        <f t="shared" si="17"/>
        <v>0</v>
      </c>
    </row>
    <row r="77" spans="1:69" ht="25.8">
      <c r="A77" s="108"/>
      <c r="B77" s="10" t="s">
        <v>18</v>
      </c>
      <c r="C77" s="106"/>
      <c r="D77" s="4">
        <f t="shared" ref="D77:BN77" si="18">D19</f>
        <v>0</v>
      </c>
      <c r="E77" s="4">
        <f t="shared" si="18"/>
        <v>0</v>
      </c>
      <c r="F77" s="4">
        <f t="shared" si="18"/>
        <v>0</v>
      </c>
      <c r="G77" s="4">
        <f t="shared" si="18"/>
        <v>0</v>
      </c>
      <c r="H77" s="4">
        <f t="shared" si="18"/>
        <v>0</v>
      </c>
      <c r="I77" s="4">
        <f t="shared" si="18"/>
        <v>0</v>
      </c>
      <c r="J77" s="4">
        <f t="shared" si="18"/>
        <v>0</v>
      </c>
      <c r="K77" s="4">
        <f t="shared" si="18"/>
        <v>0</v>
      </c>
      <c r="L77" s="4">
        <f t="shared" si="18"/>
        <v>0</v>
      </c>
      <c r="M77" s="4">
        <f t="shared" si="18"/>
        <v>0</v>
      </c>
      <c r="N77" s="4">
        <f t="shared" si="18"/>
        <v>0</v>
      </c>
      <c r="O77" s="4">
        <f t="shared" si="18"/>
        <v>0</v>
      </c>
      <c r="P77" s="4">
        <f t="shared" si="18"/>
        <v>0</v>
      </c>
      <c r="Q77" s="4">
        <f t="shared" si="18"/>
        <v>0</v>
      </c>
      <c r="R77" s="4">
        <f t="shared" si="18"/>
        <v>0</v>
      </c>
      <c r="S77" s="4">
        <f t="shared" si="18"/>
        <v>0</v>
      </c>
      <c r="T77" s="4">
        <f t="shared" si="18"/>
        <v>0</v>
      </c>
      <c r="U77" s="4">
        <f t="shared" si="18"/>
        <v>0</v>
      </c>
      <c r="V77" s="4">
        <f t="shared" si="18"/>
        <v>0</v>
      </c>
      <c r="W77" s="4">
        <f t="shared" si="18"/>
        <v>0</v>
      </c>
      <c r="X77" s="4">
        <f t="shared" si="18"/>
        <v>0</v>
      </c>
      <c r="Y77" s="4">
        <f t="shared" si="18"/>
        <v>0</v>
      </c>
      <c r="Z77" s="4">
        <f t="shared" si="18"/>
        <v>0</v>
      </c>
      <c r="AA77" s="4">
        <f t="shared" si="18"/>
        <v>0</v>
      </c>
      <c r="AB77" s="4">
        <f t="shared" si="18"/>
        <v>0</v>
      </c>
      <c r="AC77" s="4">
        <f t="shared" si="18"/>
        <v>0</v>
      </c>
      <c r="AD77" s="4">
        <f t="shared" si="18"/>
        <v>0</v>
      </c>
      <c r="AE77" s="4">
        <f t="shared" si="18"/>
        <v>0</v>
      </c>
      <c r="AF77" s="4">
        <f t="shared" si="18"/>
        <v>0</v>
      </c>
      <c r="AG77" s="4">
        <f t="shared" si="18"/>
        <v>0</v>
      </c>
      <c r="AH77" s="4">
        <f t="shared" si="18"/>
        <v>0.2</v>
      </c>
      <c r="AI77" s="4">
        <f t="shared" si="18"/>
        <v>0</v>
      </c>
      <c r="AJ77" s="4">
        <f t="shared" si="18"/>
        <v>0</v>
      </c>
      <c r="AK77" s="4">
        <f t="shared" si="18"/>
        <v>0</v>
      </c>
      <c r="AL77" s="4">
        <f t="shared" si="18"/>
        <v>0</v>
      </c>
      <c r="AM77" s="4"/>
      <c r="AN77" s="4"/>
      <c r="AO77" s="4"/>
      <c r="AP77" s="4"/>
      <c r="AQ77" s="4"/>
      <c r="AR77" s="4"/>
      <c r="AS77" s="4"/>
      <c r="AT77" s="4">
        <f t="shared" si="18"/>
        <v>0</v>
      </c>
      <c r="AU77" s="4">
        <f t="shared" si="18"/>
        <v>0</v>
      </c>
      <c r="AV77" s="4">
        <f t="shared" si="18"/>
        <v>0</v>
      </c>
      <c r="AW77" s="4">
        <f t="shared" si="18"/>
        <v>0</v>
      </c>
      <c r="AX77" s="4">
        <f t="shared" si="18"/>
        <v>0</v>
      </c>
      <c r="AY77" s="4">
        <f t="shared" si="18"/>
        <v>0</v>
      </c>
      <c r="AZ77" s="4">
        <f t="shared" si="18"/>
        <v>0</v>
      </c>
      <c r="BA77" s="4">
        <f t="shared" si="18"/>
        <v>0</v>
      </c>
      <c r="BB77" s="4">
        <f t="shared" si="18"/>
        <v>0</v>
      </c>
      <c r="BC77" s="4">
        <f t="shared" si="18"/>
        <v>0</v>
      </c>
      <c r="BD77" s="4">
        <f t="shared" si="18"/>
        <v>0</v>
      </c>
      <c r="BE77" s="4">
        <f t="shared" si="18"/>
        <v>0</v>
      </c>
      <c r="BF77" s="4">
        <f t="shared" si="18"/>
        <v>0</v>
      </c>
      <c r="BG77" s="4">
        <f t="shared" si="18"/>
        <v>0</v>
      </c>
      <c r="BH77" s="4">
        <f t="shared" si="18"/>
        <v>0</v>
      </c>
      <c r="BI77" s="4">
        <f t="shared" si="18"/>
        <v>0</v>
      </c>
      <c r="BJ77" s="4">
        <f t="shared" si="18"/>
        <v>0</v>
      </c>
      <c r="BK77" s="4">
        <f t="shared" si="18"/>
        <v>0</v>
      </c>
      <c r="BL77" s="4">
        <f t="shared" si="18"/>
        <v>0</v>
      </c>
      <c r="BM77" s="4">
        <f t="shared" si="18"/>
        <v>0</v>
      </c>
      <c r="BN77" s="4">
        <f t="shared" si="18"/>
        <v>0</v>
      </c>
      <c r="BO77" s="4">
        <f t="shared" si="17"/>
        <v>0</v>
      </c>
    </row>
    <row r="78" spans="1:69" ht="17.399999999999999">
      <c r="B78" s="17" t="s">
        <v>24</v>
      </c>
      <c r="C78" s="18"/>
      <c r="D78" s="19">
        <f t="shared" ref="D78:AL78" si="19">SUM(D72:D77)</f>
        <v>0.04</v>
      </c>
      <c r="E78" s="19">
        <f t="shared" si="19"/>
        <v>0.05</v>
      </c>
      <c r="F78" s="19">
        <f t="shared" si="19"/>
        <v>0</v>
      </c>
      <c r="G78" s="19">
        <f t="shared" si="19"/>
        <v>0</v>
      </c>
      <c r="H78" s="19">
        <f t="shared" si="19"/>
        <v>0</v>
      </c>
      <c r="I78" s="19">
        <f t="shared" si="19"/>
        <v>0</v>
      </c>
      <c r="J78" s="19">
        <f t="shared" si="19"/>
        <v>1.7999999999999999E-2</v>
      </c>
      <c r="K78" s="19">
        <f t="shared" si="19"/>
        <v>6.0000000000000001E-3</v>
      </c>
      <c r="L78" s="19">
        <f t="shared" si="19"/>
        <v>5.0000000000000001E-3</v>
      </c>
      <c r="M78" s="19">
        <f t="shared" si="19"/>
        <v>0</v>
      </c>
      <c r="N78" s="19">
        <f t="shared" si="19"/>
        <v>0</v>
      </c>
      <c r="O78" s="19">
        <f t="shared" si="19"/>
        <v>0</v>
      </c>
      <c r="P78" s="19">
        <f t="shared" si="19"/>
        <v>0</v>
      </c>
      <c r="Q78" s="19">
        <f t="shared" si="19"/>
        <v>0</v>
      </c>
      <c r="R78" s="19">
        <f t="shared" si="19"/>
        <v>0</v>
      </c>
      <c r="S78" s="19">
        <f t="shared" si="19"/>
        <v>0</v>
      </c>
      <c r="T78" s="19">
        <f t="shared" si="19"/>
        <v>0</v>
      </c>
      <c r="U78" s="19">
        <f t="shared" si="19"/>
        <v>0</v>
      </c>
      <c r="V78" s="19">
        <f t="shared" si="19"/>
        <v>1.35E-2</v>
      </c>
      <c r="W78" s="19">
        <f t="shared" si="19"/>
        <v>0</v>
      </c>
      <c r="X78" s="19">
        <f t="shared" si="19"/>
        <v>0.25</v>
      </c>
      <c r="Y78" s="19">
        <f t="shared" si="19"/>
        <v>0</v>
      </c>
      <c r="Z78" s="19">
        <f t="shared" si="19"/>
        <v>0</v>
      </c>
      <c r="AA78" s="19">
        <f t="shared" si="19"/>
        <v>0</v>
      </c>
      <c r="AB78" s="19">
        <f t="shared" si="19"/>
        <v>0</v>
      </c>
      <c r="AC78" s="19">
        <f t="shared" si="19"/>
        <v>0</v>
      </c>
      <c r="AD78" s="19">
        <f t="shared" si="19"/>
        <v>0</v>
      </c>
      <c r="AE78" s="19">
        <f t="shared" si="19"/>
        <v>0</v>
      </c>
      <c r="AF78" s="19">
        <f t="shared" si="19"/>
        <v>0</v>
      </c>
      <c r="AG78" s="19">
        <f t="shared" si="19"/>
        <v>0</v>
      </c>
      <c r="AH78" s="19">
        <f t="shared" si="19"/>
        <v>0.2</v>
      </c>
      <c r="AI78" s="19">
        <f t="shared" si="19"/>
        <v>0</v>
      </c>
      <c r="AJ78" s="19">
        <f t="shared" si="19"/>
        <v>0</v>
      </c>
      <c r="AK78" s="19">
        <f t="shared" si="19"/>
        <v>0</v>
      </c>
      <c r="AL78" s="19">
        <f t="shared" si="19"/>
        <v>0</v>
      </c>
      <c r="AM78" s="19"/>
      <c r="AN78" s="19"/>
      <c r="AO78" s="19"/>
      <c r="AP78" s="19"/>
      <c r="AQ78" s="19"/>
      <c r="AR78" s="19"/>
      <c r="AS78" s="19"/>
      <c r="AT78" s="19">
        <f t="shared" ref="AT78:BO78" si="20">SUM(AT72:AT77)</f>
        <v>0</v>
      </c>
      <c r="AU78" s="19">
        <f t="shared" si="20"/>
        <v>0</v>
      </c>
      <c r="AV78" s="19">
        <f t="shared" si="20"/>
        <v>3.7499999999999999E-3</v>
      </c>
      <c r="AW78" s="19">
        <f t="shared" si="20"/>
        <v>0</v>
      </c>
      <c r="AX78" s="19">
        <f t="shared" si="20"/>
        <v>0</v>
      </c>
      <c r="AY78" s="19">
        <f t="shared" si="20"/>
        <v>0</v>
      </c>
      <c r="AZ78" s="19">
        <f t="shared" si="20"/>
        <v>5.0000000000000001E-3</v>
      </c>
      <c r="BA78" s="19">
        <f t="shared" si="20"/>
        <v>0</v>
      </c>
      <c r="BB78" s="19">
        <f t="shared" si="20"/>
        <v>0.03</v>
      </c>
      <c r="BC78" s="19">
        <f t="shared" si="20"/>
        <v>4.1999999999999996E-2</v>
      </c>
      <c r="BD78" s="19">
        <f t="shared" si="20"/>
        <v>0</v>
      </c>
      <c r="BE78" s="19">
        <f t="shared" si="20"/>
        <v>0</v>
      </c>
      <c r="BF78" s="19">
        <f t="shared" si="20"/>
        <v>0</v>
      </c>
      <c r="BG78" s="19">
        <f t="shared" si="20"/>
        <v>0.254</v>
      </c>
      <c r="BH78" s="19">
        <f t="shared" si="20"/>
        <v>1.2E-2</v>
      </c>
      <c r="BI78" s="19">
        <f t="shared" si="20"/>
        <v>1.43E-2</v>
      </c>
      <c r="BJ78" s="19">
        <f t="shared" si="20"/>
        <v>0</v>
      </c>
      <c r="BK78" s="19">
        <f t="shared" si="20"/>
        <v>0</v>
      </c>
      <c r="BL78" s="19">
        <f t="shared" si="20"/>
        <v>0</v>
      </c>
      <c r="BM78" s="19">
        <f t="shared" si="20"/>
        <v>3.0000000000000001E-3</v>
      </c>
      <c r="BN78" s="19">
        <f t="shared" si="20"/>
        <v>5.0000000000000001E-3</v>
      </c>
      <c r="BO78" s="19">
        <f t="shared" si="20"/>
        <v>0</v>
      </c>
    </row>
    <row r="79" spans="1:69" ht="17.399999999999999">
      <c r="B79" s="17" t="s">
        <v>25</v>
      </c>
      <c r="C79" s="18"/>
      <c r="D79" s="20">
        <f t="shared" ref="D79:BO79" si="21">PRODUCT(D78,$E$6)</f>
        <v>0.04</v>
      </c>
      <c r="E79" s="20">
        <f t="shared" si="21"/>
        <v>0.05</v>
      </c>
      <c r="F79" s="20">
        <f t="shared" si="21"/>
        <v>0</v>
      </c>
      <c r="G79" s="20">
        <f t="shared" si="21"/>
        <v>0</v>
      </c>
      <c r="H79" s="20">
        <f t="shared" si="21"/>
        <v>0</v>
      </c>
      <c r="I79" s="20">
        <f t="shared" si="21"/>
        <v>0</v>
      </c>
      <c r="J79" s="20">
        <f t="shared" si="21"/>
        <v>1.7999999999999999E-2</v>
      </c>
      <c r="K79" s="20">
        <f t="shared" si="21"/>
        <v>6.0000000000000001E-3</v>
      </c>
      <c r="L79" s="20">
        <f t="shared" si="21"/>
        <v>5.0000000000000001E-3</v>
      </c>
      <c r="M79" s="20">
        <f t="shared" si="21"/>
        <v>0</v>
      </c>
      <c r="N79" s="20">
        <f t="shared" si="21"/>
        <v>0</v>
      </c>
      <c r="O79" s="20">
        <f t="shared" si="21"/>
        <v>0</v>
      </c>
      <c r="P79" s="20">
        <f t="shared" si="21"/>
        <v>0</v>
      </c>
      <c r="Q79" s="20">
        <f t="shared" si="21"/>
        <v>0</v>
      </c>
      <c r="R79" s="20">
        <f t="shared" si="21"/>
        <v>0</v>
      </c>
      <c r="S79" s="20">
        <f t="shared" si="21"/>
        <v>0</v>
      </c>
      <c r="T79" s="20">
        <f t="shared" si="21"/>
        <v>0</v>
      </c>
      <c r="U79" s="20">
        <f t="shared" si="21"/>
        <v>0</v>
      </c>
      <c r="V79" s="20">
        <f t="shared" si="21"/>
        <v>1.35E-2</v>
      </c>
      <c r="W79" s="20">
        <f t="shared" si="21"/>
        <v>0</v>
      </c>
      <c r="X79" s="20">
        <v>8</v>
      </c>
      <c r="Y79" s="20">
        <f t="shared" si="21"/>
        <v>0</v>
      </c>
      <c r="Z79" s="20">
        <f t="shared" si="21"/>
        <v>0</v>
      </c>
      <c r="AA79" s="20">
        <f t="shared" si="21"/>
        <v>0</v>
      </c>
      <c r="AB79" s="20">
        <f t="shared" si="21"/>
        <v>0</v>
      </c>
      <c r="AC79" s="20">
        <f t="shared" si="21"/>
        <v>0</v>
      </c>
      <c r="AD79" s="20">
        <f t="shared" si="21"/>
        <v>0</v>
      </c>
      <c r="AE79" s="20">
        <f t="shared" si="21"/>
        <v>0</v>
      </c>
      <c r="AF79" s="20">
        <f t="shared" si="21"/>
        <v>0</v>
      </c>
      <c r="AG79" s="20">
        <f t="shared" si="21"/>
        <v>0</v>
      </c>
      <c r="AH79" s="20">
        <f t="shared" si="21"/>
        <v>0.2</v>
      </c>
      <c r="AI79" s="20">
        <f t="shared" si="21"/>
        <v>0</v>
      </c>
      <c r="AJ79" s="20">
        <f t="shared" si="21"/>
        <v>0</v>
      </c>
      <c r="AK79" s="20">
        <f t="shared" si="21"/>
        <v>0</v>
      </c>
      <c r="AL79" s="20">
        <f t="shared" si="21"/>
        <v>0</v>
      </c>
      <c r="AM79" s="20"/>
      <c r="AN79" s="20"/>
      <c r="AO79" s="20"/>
      <c r="AP79" s="20"/>
      <c r="AQ79" s="20"/>
      <c r="AR79" s="20"/>
      <c r="AS79" s="20"/>
      <c r="AT79" s="20">
        <f t="shared" si="21"/>
        <v>0</v>
      </c>
      <c r="AU79" s="20">
        <f t="shared" si="21"/>
        <v>0</v>
      </c>
      <c r="AV79" s="20">
        <f t="shared" si="21"/>
        <v>3.7499999999999999E-3</v>
      </c>
      <c r="AW79" s="20">
        <f t="shared" si="21"/>
        <v>0</v>
      </c>
      <c r="AX79" s="20">
        <f t="shared" si="21"/>
        <v>0</v>
      </c>
      <c r="AY79" s="20">
        <f t="shared" si="21"/>
        <v>0</v>
      </c>
      <c r="AZ79" s="20">
        <f t="shared" si="21"/>
        <v>5.0000000000000001E-3</v>
      </c>
      <c r="BA79" s="20">
        <f t="shared" si="21"/>
        <v>0</v>
      </c>
      <c r="BB79" s="20">
        <f t="shared" si="21"/>
        <v>0.03</v>
      </c>
      <c r="BC79" s="20">
        <f t="shared" si="21"/>
        <v>4.1999999999999996E-2</v>
      </c>
      <c r="BD79" s="20">
        <f t="shared" si="21"/>
        <v>0</v>
      </c>
      <c r="BE79" s="20">
        <f t="shared" si="21"/>
        <v>0</v>
      </c>
      <c r="BF79" s="20">
        <f t="shared" si="21"/>
        <v>0</v>
      </c>
      <c r="BG79" s="20">
        <f t="shared" si="21"/>
        <v>0.254</v>
      </c>
      <c r="BH79" s="20">
        <f t="shared" si="21"/>
        <v>1.2E-2</v>
      </c>
      <c r="BI79" s="20">
        <f t="shared" si="21"/>
        <v>1.43E-2</v>
      </c>
      <c r="BJ79" s="20">
        <f t="shared" si="21"/>
        <v>0</v>
      </c>
      <c r="BK79" s="20">
        <f t="shared" si="21"/>
        <v>0</v>
      </c>
      <c r="BL79" s="20">
        <f t="shared" si="21"/>
        <v>0</v>
      </c>
      <c r="BM79" s="20">
        <f t="shared" si="21"/>
        <v>3.0000000000000001E-3</v>
      </c>
      <c r="BN79" s="20">
        <f t="shared" si="21"/>
        <v>5.0000000000000001E-3</v>
      </c>
      <c r="BO79" s="20">
        <f t="shared" si="21"/>
        <v>0</v>
      </c>
    </row>
    <row r="81" spans="1:69" ht="17.399999999999999">
      <c r="A81" s="23"/>
      <c r="B81" s="24" t="s">
        <v>26</v>
      </c>
      <c r="C81" s="25" t="s">
        <v>27</v>
      </c>
      <c r="D81" s="26">
        <f t="shared" ref="D81:BO81" si="22">D46</f>
        <v>72.72</v>
      </c>
      <c r="E81" s="26">
        <f t="shared" si="22"/>
        <v>76</v>
      </c>
      <c r="F81" s="26">
        <f t="shared" si="22"/>
        <v>84</v>
      </c>
      <c r="G81" s="26">
        <f t="shared" si="22"/>
        <v>568</v>
      </c>
      <c r="H81" s="26">
        <f t="shared" si="22"/>
        <v>1340</v>
      </c>
      <c r="I81" s="26">
        <f t="shared" si="22"/>
        <v>690</v>
      </c>
      <c r="J81" s="26">
        <f t="shared" si="22"/>
        <v>74.92</v>
      </c>
      <c r="K81" s="26">
        <f t="shared" si="22"/>
        <v>874.38</v>
      </c>
      <c r="L81" s="26">
        <f t="shared" si="22"/>
        <v>210.89</v>
      </c>
      <c r="M81" s="26">
        <f t="shared" si="22"/>
        <v>609</v>
      </c>
      <c r="N81" s="26">
        <f t="shared" si="22"/>
        <v>104.38</v>
      </c>
      <c r="O81" s="26">
        <f t="shared" si="22"/>
        <v>320.32</v>
      </c>
      <c r="P81" s="26">
        <f t="shared" si="22"/>
        <v>373.68</v>
      </c>
      <c r="Q81" s="26">
        <f t="shared" si="22"/>
        <v>380</v>
      </c>
      <c r="R81" s="26">
        <f t="shared" si="22"/>
        <v>0</v>
      </c>
      <c r="S81" s="26">
        <f t="shared" si="22"/>
        <v>0</v>
      </c>
      <c r="T81" s="26">
        <f t="shared" si="22"/>
        <v>0</v>
      </c>
      <c r="U81" s="26">
        <f t="shared" si="22"/>
        <v>812</v>
      </c>
      <c r="V81" s="26">
        <f t="shared" si="22"/>
        <v>352.56</v>
      </c>
      <c r="W81" s="26">
        <f>W46</f>
        <v>83</v>
      </c>
      <c r="X81" s="26">
        <f t="shared" si="22"/>
        <v>9.1999999999999993</v>
      </c>
      <c r="Y81" s="26">
        <f t="shared" si="22"/>
        <v>0</v>
      </c>
      <c r="Z81" s="26">
        <f t="shared" si="22"/>
        <v>469</v>
      </c>
      <c r="AA81" s="26">
        <f t="shared" si="22"/>
        <v>363</v>
      </c>
      <c r="AB81" s="26">
        <f t="shared" si="22"/>
        <v>409</v>
      </c>
      <c r="AC81" s="26">
        <f t="shared" si="22"/>
        <v>249</v>
      </c>
      <c r="AD81" s="26">
        <f t="shared" si="22"/>
        <v>119</v>
      </c>
      <c r="AE81" s="26">
        <f t="shared" si="22"/>
        <v>438</v>
      </c>
      <c r="AF81" s="26">
        <f t="shared" si="22"/>
        <v>159</v>
      </c>
      <c r="AG81" s="26">
        <f t="shared" si="22"/>
        <v>218.18</v>
      </c>
      <c r="AH81" s="26">
        <f t="shared" si="22"/>
        <v>77.290000000000006</v>
      </c>
      <c r="AI81" s="26">
        <f t="shared" si="22"/>
        <v>56.5</v>
      </c>
      <c r="AJ81" s="26">
        <f t="shared" si="22"/>
        <v>42.5</v>
      </c>
      <c r="AK81" s="26">
        <f t="shared" si="22"/>
        <v>240</v>
      </c>
      <c r="AL81" s="26">
        <f t="shared" si="22"/>
        <v>295</v>
      </c>
      <c r="AM81" s="26"/>
      <c r="AN81" s="26"/>
      <c r="AO81" s="26"/>
      <c r="AP81" s="26"/>
      <c r="AQ81" s="26"/>
      <c r="AR81" s="26"/>
      <c r="AS81" s="26"/>
      <c r="AT81" s="26">
        <f t="shared" si="22"/>
        <v>62.29</v>
      </c>
      <c r="AU81" s="26">
        <f t="shared" si="22"/>
        <v>70.709999999999994</v>
      </c>
      <c r="AV81" s="26">
        <f t="shared" si="22"/>
        <v>48.75</v>
      </c>
      <c r="AW81" s="26">
        <f t="shared" si="22"/>
        <v>72.86</v>
      </c>
      <c r="AX81" s="26">
        <f t="shared" si="22"/>
        <v>64.67</v>
      </c>
      <c r="AY81" s="26">
        <f t="shared" si="22"/>
        <v>56.67</v>
      </c>
      <c r="AZ81" s="26">
        <f t="shared" si="22"/>
        <v>130.66999999999999</v>
      </c>
      <c r="BA81" s="26">
        <f t="shared" si="22"/>
        <v>304</v>
      </c>
      <c r="BB81" s="26">
        <f t="shared" si="22"/>
        <v>432</v>
      </c>
      <c r="BC81" s="26">
        <f t="shared" si="22"/>
        <v>532</v>
      </c>
      <c r="BD81" s="26">
        <f t="shared" si="22"/>
        <v>249</v>
      </c>
      <c r="BE81" s="26">
        <f t="shared" si="22"/>
        <v>399</v>
      </c>
      <c r="BF81" s="26">
        <f t="shared" si="22"/>
        <v>0</v>
      </c>
      <c r="BG81" s="26">
        <f t="shared" si="22"/>
        <v>31</v>
      </c>
      <c r="BH81" s="26">
        <f t="shared" si="22"/>
        <v>43</v>
      </c>
      <c r="BI81" s="26">
        <f t="shared" si="22"/>
        <v>37</v>
      </c>
      <c r="BJ81" s="26">
        <f t="shared" si="22"/>
        <v>25</v>
      </c>
      <c r="BK81" s="26">
        <f t="shared" si="22"/>
        <v>59</v>
      </c>
      <c r="BL81" s="26">
        <f t="shared" si="22"/>
        <v>299</v>
      </c>
      <c r="BM81" s="26">
        <f t="shared" si="22"/>
        <v>132.22</v>
      </c>
      <c r="BN81" s="26">
        <f t="shared" si="22"/>
        <v>20.8</v>
      </c>
      <c r="BO81" s="26">
        <f t="shared" si="22"/>
        <v>0</v>
      </c>
    </row>
    <row r="82" spans="1:69" ht="17.399999999999999">
      <c r="B82" s="17" t="s">
        <v>28</v>
      </c>
      <c r="C82" s="18" t="s">
        <v>27</v>
      </c>
      <c r="D82" s="19">
        <f t="shared" ref="D82:BO82" si="23">D81/1000</f>
        <v>7.2719999999999993E-2</v>
      </c>
      <c r="E82" s="19">
        <f t="shared" si="23"/>
        <v>7.5999999999999998E-2</v>
      </c>
      <c r="F82" s="19">
        <f t="shared" si="23"/>
        <v>8.4000000000000005E-2</v>
      </c>
      <c r="G82" s="19">
        <f t="shared" si="23"/>
        <v>0.56799999999999995</v>
      </c>
      <c r="H82" s="19">
        <f t="shared" si="23"/>
        <v>1.34</v>
      </c>
      <c r="I82" s="19">
        <f t="shared" si="23"/>
        <v>0.69</v>
      </c>
      <c r="J82" s="19">
        <f t="shared" si="23"/>
        <v>7.492E-2</v>
      </c>
      <c r="K82" s="19">
        <f t="shared" si="23"/>
        <v>0.87438000000000005</v>
      </c>
      <c r="L82" s="19">
        <f t="shared" si="23"/>
        <v>0.21088999999999999</v>
      </c>
      <c r="M82" s="19">
        <f t="shared" si="23"/>
        <v>0.60899999999999999</v>
      </c>
      <c r="N82" s="19">
        <f t="shared" si="23"/>
        <v>0.10438</v>
      </c>
      <c r="O82" s="19">
        <f t="shared" si="23"/>
        <v>0.32031999999999999</v>
      </c>
      <c r="P82" s="19">
        <f t="shared" si="23"/>
        <v>0.37368000000000001</v>
      </c>
      <c r="Q82" s="19">
        <f t="shared" si="23"/>
        <v>0.38</v>
      </c>
      <c r="R82" s="19">
        <f t="shared" si="23"/>
        <v>0</v>
      </c>
      <c r="S82" s="19">
        <f t="shared" si="23"/>
        <v>0</v>
      </c>
      <c r="T82" s="19">
        <f t="shared" si="23"/>
        <v>0</v>
      </c>
      <c r="U82" s="19">
        <f t="shared" si="23"/>
        <v>0.81200000000000006</v>
      </c>
      <c r="V82" s="19">
        <f t="shared" si="23"/>
        <v>0.35255999999999998</v>
      </c>
      <c r="W82" s="19">
        <f>W81/1000</f>
        <v>8.3000000000000004E-2</v>
      </c>
      <c r="X82" s="19">
        <f t="shared" si="23"/>
        <v>9.1999999999999998E-3</v>
      </c>
      <c r="Y82" s="19">
        <f t="shared" si="23"/>
        <v>0</v>
      </c>
      <c r="Z82" s="19">
        <f t="shared" si="23"/>
        <v>0.46899999999999997</v>
      </c>
      <c r="AA82" s="19">
        <f t="shared" si="23"/>
        <v>0.36299999999999999</v>
      </c>
      <c r="AB82" s="19">
        <f t="shared" si="23"/>
        <v>0.40899999999999997</v>
      </c>
      <c r="AC82" s="19">
        <f t="shared" si="23"/>
        <v>0.249</v>
      </c>
      <c r="AD82" s="19">
        <f t="shared" si="23"/>
        <v>0.11899999999999999</v>
      </c>
      <c r="AE82" s="19">
        <f t="shared" si="23"/>
        <v>0.438</v>
      </c>
      <c r="AF82" s="19">
        <f t="shared" si="23"/>
        <v>0.159</v>
      </c>
      <c r="AG82" s="19">
        <f t="shared" si="23"/>
        <v>0.21818000000000001</v>
      </c>
      <c r="AH82" s="19">
        <f t="shared" si="23"/>
        <v>7.7290000000000011E-2</v>
      </c>
      <c r="AI82" s="19">
        <f t="shared" si="23"/>
        <v>5.6500000000000002E-2</v>
      </c>
      <c r="AJ82" s="19">
        <f t="shared" si="23"/>
        <v>4.2500000000000003E-2</v>
      </c>
      <c r="AK82" s="19">
        <f t="shared" si="23"/>
        <v>0.24</v>
      </c>
      <c r="AL82" s="19">
        <f t="shared" si="23"/>
        <v>0.29499999999999998</v>
      </c>
      <c r="AM82" s="19"/>
      <c r="AN82" s="19"/>
      <c r="AO82" s="19"/>
      <c r="AP82" s="19"/>
      <c r="AQ82" s="19"/>
      <c r="AR82" s="19"/>
      <c r="AS82" s="19"/>
      <c r="AT82" s="19">
        <f t="shared" si="23"/>
        <v>6.2289999999999998E-2</v>
      </c>
      <c r="AU82" s="19">
        <f t="shared" si="23"/>
        <v>7.0709999999999995E-2</v>
      </c>
      <c r="AV82" s="19">
        <f t="shared" si="23"/>
        <v>4.8750000000000002E-2</v>
      </c>
      <c r="AW82" s="19">
        <f t="shared" si="23"/>
        <v>7.2859999999999994E-2</v>
      </c>
      <c r="AX82" s="19">
        <f t="shared" si="23"/>
        <v>6.4670000000000005E-2</v>
      </c>
      <c r="AY82" s="19">
        <f t="shared" si="23"/>
        <v>5.6670000000000005E-2</v>
      </c>
      <c r="AZ82" s="19">
        <f t="shared" si="23"/>
        <v>0.13066999999999998</v>
      </c>
      <c r="BA82" s="19">
        <f t="shared" si="23"/>
        <v>0.30399999999999999</v>
      </c>
      <c r="BB82" s="19">
        <f t="shared" si="23"/>
        <v>0.432</v>
      </c>
      <c r="BC82" s="19">
        <f t="shared" si="23"/>
        <v>0.53200000000000003</v>
      </c>
      <c r="BD82" s="19">
        <f t="shared" si="23"/>
        <v>0.249</v>
      </c>
      <c r="BE82" s="19">
        <f t="shared" si="23"/>
        <v>0.39900000000000002</v>
      </c>
      <c r="BF82" s="19">
        <f t="shared" si="23"/>
        <v>0</v>
      </c>
      <c r="BG82" s="19">
        <f t="shared" si="23"/>
        <v>3.1E-2</v>
      </c>
      <c r="BH82" s="19">
        <f t="shared" si="23"/>
        <v>4.2999999999999997E-2</v>
      </c>
      <c r="BI82" s="19">
        <f t="shared" si="23"/>
        <v>3.6999999999999998E-2</v>
      </c>
      <c r="BJ82" s="19">
        <f t="shared" si="23"/>
        <v>2.5000000000000001E-2</v>
      </c>
      <c r="BK82" s="19">
        <f t="shared" si="23"/>
        <v>5.8999999999999997E-2</v>
      </c>
      <c r="BL82" s="19">
        <f t="shared" si="23"/>
        <v>0.29899999999999999</v>
      </c>
      <c r="BM82" s="19">
        <f t="shared" si="23"/>
        <v>0.13222</v>
      </c>
      <c r="BN82" s="19">
        <f t="shared" si="23"/>
        <v>2.0799999999999999E-2</v>
      </c>
      <c r="BO82" s="19">
        <f t="shared" si="23"/>
        <v>0</v>
      </c>
    </row>
    <row r="83" spans="1:69" ht="17.399999999999999">
      <c r="A83" s="27"/>
      <c r="B83" s="28" t="s">
        <v>29</v>
      </c>
      <c r="C83" s="129"/>
      <c r="D83" s="29">
        <f t="shared" ref="D83:BO83" si="24">D79*D81</f>
        <v>2.9087999999999998</v>
      </c>
      <c r="E83" s="29">
        <f t="shared" si="24"/>
        <v>3.8000000000000003</v>
      </c>
      <c r="F83" s="29">
        <f t="shared" si="24"/>
        <v>0</v>
      </c>
      <c r="G83" s="29">
        <f t="shared" si="24"/>
        <v>0</v>
      </c>
      <c r="H83" s="29">
        <f t="shared" si="24"/>
        <v>0</v>
      </c>
      <c r="I83" s="29">
        <f t="shared" si="24"/>
        <v>0</v>
      </c>
      <c r="J83" s="29">
        <f t="shared" si="24"/>
        <v>1.34856</v>
      </c>
      <c r="K83" s="29">
        <f t="shared" si="24"/>
        <v>5.2462800000000005</v>
      </c>
      <c r="L83" s="29">
        <f t="shared" si="24"/>
        <v>1.0544499999999999</v>
      </c>
      <c r="M83" s="29">
        <f t="shared" si="24"/>
        <v>0</v>
      </c>
      <c r="N83" s="29">
        <f t="shared" si="24"/>
        <v>0</v>
      </c>
      <c r="O83" s="29">
        <f t="shared" si="24"/>
        <v>0</v>
      </c>
      <c r="P83" s="29">
        <f t="shared" si="24"/>
        <v>0</v>
      </c>
      <c r="Q83" s="29">
        <f t="shared" si="24"/>
        <v>0</v>
      </c>
      <c r="R83" s="29">
        <f t="shared" si="24"/>
        <v>0</v>
      </c>
      <c r="S83" s="29">
        <f t="shared" si="24"/>
        <v>0</v>
      </c>
      <c r="T83" s="29">
        <f t="shared" si="24"/>
        <v>0</v>
      </c>
      <c r="U83" s="29">
        <f t="shared" si="24"/>
        <v>0</v>
      </c>
      <c r="V83" s="29">
        <f t="shared" si="24"/>
        <v>4.7595599999999996</v>
      </c>
      <c r="W83" s="29">
        <f>W79*W81</f>
        <v>0</v>
      </c>
      <c r="X83" s="29">
        <f t="shared" si="24"/>
        <v>73.599999999999994</v>
      </c>
      <c r="Y83" s="29">
        <f t="shared" si="24"/>
        <v>0</v>
      </c>
      <c r="Z83" s="29">
        <f t="shared" si="24"/>
        <v>0</v>
      </c>
      <c r="AA83" s="29">
        <f t="shared" si="24"/>
        <v>0</v>
      </c>
      <c r="AB83" s="29">
        <f t="shared" si="24"/>
        <v>0</v>
      </c>
      <c r="AC83" s="29">
        <f t="shared" si="24"/>
        <v>0</v>
      </c>
      <c r="AD83" s="29">
        <f t="shared" si="24"/>
        <v>0</v>
      </c>
      <c r="AE83" s="29">
        <f t="shared" si="24"/>
        <v>0</v>
      </c>
      <c r="AF83" s="29">
        <f t="shared" si="24"/>
        <v>0</v>
      </c>
      <c r="AG83" s="29">
        <f t="shared" si="24"/>
        <v>0</v>
      </c>
      <c r="AH83" s="29">
        <f t="shared" si="24"/>
        <v>15.458000000000002</v>
      </c>
      <c r="AI83" s="29">
        <f t="shared" si="24"/>
        <v>0</v>
      </c>
      <c r="AJ83" s="29">
        <f t="shared" si="24"/>
        <v>0</v>
      </c>
      <c r="AK83" s="29">
        <f t="shared" si="24"/>
        <v>0</v>
      </c>
      <c r="AL83" s="29">
        <f t="shared" si="24"/>
        <v>0</v>
      </c>
      <c r="AM83" s="29"/>
      <c r="AN83" s="29"/>
      <c r="AO83" s="29"/>
      <c r="AP83" s="29"/>
      <c r="AQ83" s="29"/>
      <c r="AR83" s="29"/>
      <c r="AS83" s="29"/>
      <c r="AT83" s="29">
        <f t="shared" si="24"/>
        <v>0</v>
      </c>
      <c r="AU83" s="29">
        <f t="shared" si="24"/>
        <v>0</v>
      </c>
      <c r="AV83" s="29">
        <f t="shared" si="24"/>
        <v>0.18281249999999999</v>
      </c>
      <c r="AW83" s="29">
        <f t="shared" si="24"/>
        <v>0</v>
      </c>
      <c r="AX83" s="29">
        <f t="shared" si="24"/>
        <v>0</v>
      </c>
      <c r="AY83" s="29">
        <f t="shared" si="24"/>
        <v>0</v>
      </c>
      <c r="AZ83" s="29">
        <f t="shared" si="24"/>
        <v>0.65334999999999999</v>
      </c>
      <c r="BA83" s="29">
        <f t="shared" si="24"/>
        <v>0</v>
      </c>
      <c r="BB83" s="29">
        <f t="shared" si="24"/>
        <v>12.959999999999999</v>
      </c>
      <c r="BC83" s="29">
        <f t="shared" si="24"/>
        <v>22.343999999999998</v>
      </c>
      <c r="BD83" s="29">
        <f t="shared" si="24"/>
        <v>0</v>
      </c>
      <c r="BE83" s="29">
        <f t="shared" si="24"/>
        <v>0</v>
      </c>
      <c r="BF83" s="29">
        <f t="shared" si="24"/>
        <v>0</v>
      </c>
      <c r="BG83" s="29">
        <f t="shared" si="24"/>
        <v>7.8740000000000006</v>
      </c>
      <c r="BH83" s="29">
        <f t="shared" si="24"/>
        <v>0.51600000000000001</v>
      </c>
      <c r="BI83" s="29">
        <f t="shared" si="24"/>
        <v>0.52910000000000001</v>
      </c>
      <c r="BJ83" s="29">
        <f t="shared" si="24"/>
        <v>0</v>
      </c>
      <c r="BK83" s="29">
        <f t="shared" si="24"/>
        <v>0</v>
      </c>
      <c r="BL83" s="29">
        <f t="shared" si="24"/>
        <v>0</v>
      </c>
      <c r="BM83" s="29">
        <f t="shared" si="24"/>
        <v>0.39666000000000001</v>
      </c>
      <c r="BN83" s="29">
        <f t="shared" si="24"/>
        <v>0.10400000000000001</v>
      </c>
      <c r="BO83" s="29">
        <f t="shared" si="24"/>
        <v>0</v>
      </c>
      <c r="BP83" s="30">
        <f>SUM(D83:BN83)</f>
        <v>153.73557249999999</v>
      </c>
      <c r="BQ83" s="31">
        <f>BP83/$C$9</f>
        <v>153.73557249999999</v>
      </c>
    </row>
    <row r="84" spans="1:69" ht="17.399999999999999">
      <c r="A84" s="27"/>
      <c r="B84" s="28" t="s">
        <v>30</v>
      </c>
      <c r="C84" s="129"/>
      <c r="D84" s="29">
        <f t="shared" ref="D84:BO84" si="25">D79*D81</f>
        <v>2.9087999999999998</v>
      </c>
      <c r="E84" s="29">
        <f t="shared" si="25"/>
        <v>3.8000000000000003</v>
      </c>
      <c r="F84" s="29">
        <f t="shared" si="25"/>
        <v>0</v>
      </c>
      <c r="G84" s="29">
        <f t="shared" si="25"/>
        <v>0</v>
      </c>
      <c r="H84" s="29">
        <f t="shared" si="25"/>
        <v>0</v>
      </c>
      <c r="I84" s="29">
        <f t="shared" si="25"/>
        <v>0</v>
      </c>
      <c r="J84" s="29">
        <f t="shared" si="25"/>
        <v>1.34856</v>
      </c>
      <c r="K84" s="29">
        <f t="shared" si="25"/>
        <v>5.2462800000000005</v>
      </c>
      <c r="L84" s="29">
        <f t="shared" si="25"/>
        <v>1.0544499999999999</v>
      </c>
      <c r="M84" s="29">
        <f t="shared" si="25"/>
        <v>0</v>
      </c>
      <c r="N84" s="29">
        <f t="shared" si="25"/>
        <v>0</v>
      </c>
      <c r="O84" s="29">
        <f t="shared" si="25"/>
        <v>0</v>
      </c>
      <c r="P84" s="29">
        <f t="shared" si="25"/>
        <v>0</v>
      </c>
      <c r="Q84" s="29">
        <f t="shared" si="25"/>
        <v>0</v>
      </c>
      <c r="R84" s="29">
        <f t="shared" si="25"/>
        <v>0</v>
      </c>
      <c r="S84" s="29">
        <f t="shared" si="25"/>
        <v>0</v>
      </c>
      <c r="T84" s="29">
        <f t="shared" si="25"/>
        <v>0</v>
      </c>
      <c r="U84" s="29">
        <f t="shared" si="25"/>
        <v>0</v>
      </c>
      <c r="V84" s="29">
        <f t="shared" si="25"/>
        <v>4.7595599999999996</v>
      </c>
      <c r="W84" s="29">
        <f>W79*W81</f>
        <v>0</v>
      </c>
      <c r="X84" s="29">
        <f t="shared" si="25"/>
        <v>73.599999999999994</v>
      </c>
      <c r="Y84" s="29">
        <f t="shared" si="25"/>
        <v>0</v>
      </c>
      <c r="Z84" s="29">
        <f t="shared" si="25"/>
        <v>0</v>
      </c>
      <c r="AA84" s="29">
        <f t="shared" si="25"/>
        <v>0</v>
      </c>
      <c r="AB84" s="29">
        <f t="shared" si="25"/>
        <v>0</v>
      </c>
      <c r="AC84" s="29">
        <f t="shared" si="25"/>
        <v>0</v>
      </c>
      <c r="AD84" s="29">
        <f t="shared" si="25"/>
        <v>0</v>
      </c>
      <c r="AE84" s="29">
        <f t="shared" si="25"/>
        <v>0</v>
      </c>
      <c r="AF84" s="29">
        <f t="shared" si="25"/>
        <v>0</v>
      </c>
      <c r="AG84" s="29">
        <f t="shared" si="25"/>
        <v>0</v>
      </c>
      <c r="AH84" s="29">
        <f t="shared" si="25"/>
        <v>15.458000000000002</v>
      </c>
      <c r="AI84" s="29">
        <f t="shared" si="25"/>
        <v>0</v>
      </c>
      <c r="AJ84" s="29">
        <f t="shared" si="25"/>
        <v>0</v>
      </c>
      <c r="AK84" s="29">
        <f t="shared" si="25"/>
        <v>0</v>
      </c>
      <c r="AL84" s="29">
        <f t="shared" si="25"/>
        <v>0</v>
      </c>
      <c r="AM84" s="29"/>
      <c r="AN84" s="29"/>
      <c r="AO84" s="29"/>
      <c r="AP84" s="29"/>
      <c r="AQ84" s="29"/>
      <c r="AR84" s="29"/>
      <c r="AS84" s="29"/>
      <c r="AT84" s="29">
        <f t="shared" si="25"/>
        <v>0</v>
      </c>
      <c r="AU84" s="29">
        <f t="shared" si="25"/>
        <v>0</v>
      </c>
      <c r="AV84" s="29">
        <f t="shared" si="25"/>
        <v>0.18281249999999999</v>
      </c>
      <c r="AW84" s="29">
        <f t="shared" si="25"/>
        <v>0</v>
      </c>
      <c r="AX84" s="29">
        <f t="shared" si="25"/>
        <v>0</v>
      </c>
      <c r="AY84" s="29">
        <f t="shared" si="25"/>
        <v>0</v>
      </c>
      <c r="AZ84" s="29">
        <f t="shared" si="25"/>
        <v>0.65334999999999999</v>
      </c>
      <c r="BA84" s="29">
        <f t="shared" si="25"/>
        <v>0</v>
      </c>
      <c r="BB84" s="29">
        <f t="shared" si="25"/>
        <v>12.959999999999999</v>
      </c>
      <c r="BC84" s="29">
        <f t="shared" si="25"/>
        <v>22.343999999999998</v>
      </c>
      <c r="BD84" s="29">
        <f t="shared" si="25"/>
        <v>0</v>
      </c>
      <c r="BE84" s="29">
        <f t="shared" si="25"/>
        <v>0</v>
      </c>
      <c r="BF84" s="29">
        <f t="shared" si="25"/>
        <v>0</v>
      </c>
      <c r="BG84" s="29">
        <f t="shared" si="25"/>
        <v>7.8740000000000006</v>
      </c>
      <c r="BH84" s="29">
        <f t="shared" si="25"/>
        <v>0.51600000000000001</v>
      </c>
      <c r="BI84" s="29">
        <f t="shared" si="25"/>
        <v>0.52910000000000001</v>
      </c>
      <c r="BJ84" s="29">
        <f t="shared" si="25"/>
        <v>0</v>
      </c>
      <c r="BK84" s="29">
        <f t="shared" si="25"/>
        <v>0</v>
      </c>
      <c r="BL84" s="29">
        <f t="shared" si="25"/>
        <v>0</v>
      </c>
      <c r="BM84" s="29">
        <f t="shared" si="25"/>
        <v>0.39666000000000001</v>
      </c>
      <c r="BN84" s="29">
        <f t="shared" si="25"/>
        <v>0.10400000000000001</v>
      </c>
      <c r="BO84" s="29">
        <f t="shared" si="25"/>
        <v>0</v>
      </c>
      <c r="BP84" s="30">
        <f>SUM(D84:BN84)</f>
        <v>153.73557249999999</v>
      </c>
      <c r="BQ84" s="31">
        <f>BP84/$C$9</f>
        <v>153.73557249999999</v>
      </c>
    </row>
    <row r="86" spans="1:69">
      <c r="J86" s="1">
        <v>49</v>
      </c>
      <c r="K86" s="83" t="s">
        <v>2</v>
      </c>
      <c r="V86" s="83" t="s">
        <v>33</v>
      </c>
    </row>
    <row r="87" spans="1:69" ht="15" customHeight="1">
      <c r="A87" s="115"/>
      <c r="B87" s="2" t="s">
        <v>3</v>
      </c>
      <c r="C87" s="113" t="s">
        <v>4</v>
      </c>
      <c r="D87" s="113" t="s">
        <v>35</v>
      </c>
      <c r="E87" s="113" t="s">
        <v>36</v>
      </c>
      <c r="F87" s="113" t="s">
        <v>37</v>
      </c>
      <c r="G87" s="113" t="s">
        <v>38</v>
      </c>
      <c r="H87" s="113" t="s">
        <v>39</v>
      </c>
      <c r="I87" s="103"/>
      <c r="J87" s="113" t="s">
        <v>40</v>
      </c>
      <c r="K87" s="113" t="s">
        <v>41</v>
      </c>
      <c r="L87" s="113" t="s">
        <v>42</v>
      </c>
      <c r="M87" s="103"/>
      <c r="N87" s="103"/>
      <c r="O87" s="113" t="s">
        <v>43</v>
      </c>
      <c r="P87" s="113" t="s">
        <v>44</v>
      </c>
      <c r="Q87" s="103"/>
      <c r="R87" s="113" t="s">
        <v>45</v>
      </c>
      <c r="S87" s="103"/>
      <c r="T87" s="103"/>
      <c r="U87" s="103"/>
      <c r="V87" s="113" t="s">
        <v>46</v>
      </c>
      <c r="W87" s="103"/>
      <c r="X87" s="113" t="s">
        <v>47</v>
      </c>
      <c r="Y87" s="103"/>
      <c r="Z87" s="103"/>
      <c r="AA87" s="103"/>
      <c r="AB87" s="103"/>
      <c r="AC87" s="103"/>
      <c r="AD87" s="103"/>
      <c r="AE87" s="103"/>
      <c r="AF87" s="103"/>
      <c r="AG87" s="103"/>
      <c r="AH87" s="113" t="s">
        <v>18</v>
      </c>
      <c r="AI87" s="103"/>
      <c r="AJ87" s="113" t="s">
        <v>48</v>
      </c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13" t="s">
        <v>50</v>
      </c>
      <c r="AW87" s="103"/>
      <c r="AX87" s="113" t="s">
        <v>51</v>
      </c>
      <c r="AY87" s="103"/>
      <c r="AZ87" s="113" t="s">
        <v>52</v>
      </c>
      <c r="BA87" s="103"/>
      <c r="BB87" s="113" t="s">
        <v>53</v>
      </c>
      <c r="BC87" s="113" t="s">
        <v>54</v>
      </c>
      <c r="BD87" s="103"/>
      <c r="BE87" s="103"/>
      <c r="BF87" s="103"/>
      <c r="BG87" s="113" t="s">
        <v>55</v>
      </c>
      <c r="BH87" s="113" t="s">
        <v>56</v>
      </c>
      <c r="BI87" s="113" t="s">
        <v>57</v>
      </c>
      <c r="BJ87" s="103"/>
      <c r="BK87" s="113" t="s">
        <v>58</v>
      </c>
      <c r="BL87" s="103"/>
      <c r="BM87" s="113" t="s">
        <v>59</v>
      </c>
      <c r="BN87" s="113" t="s">
        <v>60</v>
      </c>
      <c r="BO87" s="113" t="s">
        <v>100</v>
      </c>
      <c r="BP87" s="124" t="s">
        <v>5</v>
      </c>
      <c r="BQ87" s="124" t="s">
        <v>6</v>
      </c>
    </row>
    <row r="88" spans="1:69" ht="30" customHeight="1">
      <c r="A88" s="116"/>
      <c r="B88" s="3" t="s">
        <v>7</v>
      </c>
      <c r="C88" s="114"/>
      <c r="D88" s="114"/>
      <c r="E88" s="114"/>
      <c r="F88" s="114"/>
      <c r="G88" s="114"/>
      <c r="H88" s="114"/>
      <c r="I88" s="104"/>
      <c r="J88" s="114"/>
      <c r="K88" s="114"/>
      <c r="L88" s="114"/>
      <c r="M88" s="104"/>
      <c r="N88" s="104"/>
      <c r="O88" s="114"/>
      <c r="P88" s="114"/>
      <c r="Q88" s="104"/>
      <c r="R88" s="114"/>
      <c r="S88" s="104"/>
      <c r="T88" s="104"/>
      <c r="U88" s="104"/>
      <c r="V88" s="114"/>
      <c r="W88" s="104"/>
      <c r="X88" s="114"/>
      <c r="Y88" s="104"/>
      <c r="Z88" s="104"/>
      <c r="AA88" s="104"/>
      <c r="AB88" s="104"/>
      <c r="AC88" s="104"/>
      <c r="AD88" s="104"/>
      <c r="AE88" s="104"/>
      <c r="AF88" s="104"/>
      <c r="AG88" s="104"/>
      <c r="AH88" s="114"/>
      <c r="AI88" s="104"/>
      <c r="AJ88" s="11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14"/>
      <c r="AW88" s="104"/>
      <c r="AX88" s="114"/>
      <c r="AY88" s="104"/>
      <c r="AZ88" s="114"/>
      <c r="BA88" s="104"/>
      <c r="BB88" s="114"/>
      <c r="BC88" s="114"/>
      <c r="BD88" s="104"/>
      <c r="BE88" s="104"/>
      <c r="BF88" s="104"/>
      <c r="BG88" s="114"/>
      <c r="BH88" s="114"/>
      <c r="BI88" s="114"/>
      <c r="BJ88" s="104"/>
      <c r="BK88" s="114"/>
      <c r="BL88" s="104"/>
      <c r="BM88" s="114"/>
      <c r="BN88" s="114"/>
      <c r="BO88" s="114"/>
      <c r="BP88" s="125"/>
      <c r="BQ88" s="125"/>
    </row>
    <row r="89" spans="1:69">
      <c r="A89" s="126" t="s">
        <v>19</v>
      </c>
      <c r="B89" s="4" t="s">
        <v>20</v>
      </c>
      <c r="C89" s="118">
        <f>$E$6</f>
        <v>1</v>
      </c>
      <c r="D89" s="4">
        <f t="shared" ref="D89:BO93" si="26">D21</f>
        <v>0</v>
      </c>
      <c r="E89" s="4">
        <f t="shared" si="26"/>
        <v>0</v>
      </c>
      <c r="F89" s="4">
        <f t="shared" si="26"/>
        <v>0.01</v>
      </c>
      <c r="G89" s="4">
        <f t="shared" si="26"/>
        <v>4.0000000000000002E-4</v>
      </c>
      <c r="H89" s="4">
        <f t="shared" si="26"/>
        <v>0</v>
      </c>
      <c r="I89" s="4">
        <f t="shared" si="26"/>
        <v>0</v>
      </c>
      <c r="J89" s="4">
        <f t="shared" si="26"/>
        <v>0</v>
      </c>
      <c r="K89" s="4">
        <f t="shared" si="26"/>
        <v>0</v>
      </c>
      <c r="L89" s="4">
        <f t="shared" si="26"/>
        <v>0</v>
      </c>
      <c r="M89" s="4">
        <f t="shared" si="26"/>
        <v>0</v>
      </c>
      <c r="N89" s="4">
        <f t="shared" si="26"/>
        <v>0</v>
      </c>
      <c r="O89" s="4">
        <f t="shared" si="26"/>
        <v>0</v>
      </c>
      <c r="P89" s="4">
        <f t="shared" si="26"/>
        <v>0</v>
      </c>
      <c r="Q89" s="4">
        <f t="shared" si="26"/>
        <v>0</v>
      </c>
      <c r="R89" s="4">
        <f t="shared" si="26"/>
        <v>0</v>
      </c>
      <c r="S89" s="4">
        <f t="shared" si="26"/>
        <v>0</v>
      </c>
      <c r="T89" s="4">
        <f t="shared" si="26"/>
        <v>0</v>
      </c>
      <c r="U89" s="4">
        <f t="shared" si="26"/>
        <v>0</v>
      </c>
      <c r="V89" s="4">
        <f t="shared" si="26"/>
        <v>0</v>
      </c>
      <c r="W89" s="4">
        <f>W21</f>
        <v>0</v>
      </c>
      <c r="X89" s="4">
        <f t="shared" si="26"/>
        <v>0</v>
      </c>
      <c r="Y89" s="4">
        <f t="shared" si="26"/>
        <v>0</v>
      </c>
      <c r="Z89" s="4">
        <f t="shared" si="26"/>
        <v>0</v>
      </c>
      <c r="AA89" s="4">
        <f t="shared" si="26"/>
        <v>0</v>
      </c>
      <c r="AB89" s="4">
        <f t="shared" si="26"/>
        <v>0</v>
      </c>
      <c r="AC89" s="4">
        <f t="shared" si="26"/>
        <v>0</v>
      </c>
      <c r="AD89" s="4">
        <f t="shared" si="26"/>
        <v>0</v>
      </c>
      <c r="AE89" s="4">
        <f t="shared" si="26"/>
        <v>0</v>
      </c>
      <c r="AF89" s="4">
        <f t="shared" si="26"/>
        <v>5.0000000000000001E-3</v>
      </c>
      <c r="AG89" s="4">
        <f t="shared" si="26"/>
        <v>0</v>
      </c>
      <c r="AH89" s="4">
        <f t="shared" si="26"/>
        <v>0</v>
      </c>
      <c r="AI89" s="4">
        <f t="shared" si="26"/>
        <v>0</v>
      </c>
      <c r="AJ89" s="4">
        <f t="shared" si="26"/>
        <v>0</v>
      </c>
      <c r="AK89" s="4">
        <f t="shared" si="26"/>
        <v>0</v>
      </c>
      <c r="AL89" s="4">
        <f t="shared" si="26"/>
        <v>0</v>
      </c>
      <c r="AM89" s="4"/>
      <c r="AN89" s="4"/>
      <c r="AO89" s="4"/>
      <c r="AP89" s="4"/>
      <c r="AQ89" s="4"/>
      <c r="AR89" s="4"/>
      <c r="AS89" s="4"/>
      <c r="AT89" s="4">
        <f t="shared" si="26"/>
        <v>0</v>
      </c>
      <c r="AU89" s="4">
        <f t="shared" si="26"/>
        <v>0</v>
      </c>
      <c r="AV89" s="4">
        <f t="shared" si="26"/>
        <v>0</v>
      </c>
      <c r="AW89" s="4">
        <f t="shared" si="26"/>
        <v>0</v>
      </c>
      <c r="AX89" s="4">
        <f t="shared" si="26"/>
        <v>0</v>
      </c>
      <c r="AY89" s="4">
        <f t="shared" si="26"/>
        <v>0</v>
      </c>
      <c r="AZ89" s="4">
        <f t="shared" si="26"/>
        <v>0</v>
      </c>
      <c r="BA89" s="4">
        <f t="shared" si="26"/>
        <v>0</v>
      </c>
      <c r="BB89" s="4">
        <f t="shared" si="26"/>
        <v>0</v>
      </c>
      <c r="BC89" s="4">
        <f t="shared" si="26"/>
        <v>0</v>
      </c>
      <c r="BD89" s="4">
        <f t="shared" si="26"/>
        <v>0</v>
      </c>
      <c r="BE89" s="4">
        <f t="shared" si="26"/>
        <v>0</v>
      </c>
      <c r="BF89" s="4">
        <f t="shared" si="26"/>
        <v>0</v>
      </c>
      <c r="BG89" s="4">
        <f t="shared" si="26"/>
        <v>0</v>
      </c>
      <c r="BH89" s="4">
        <f t="shared" si="26"/>
        <v>0</v>
      </c>
      <c r="BI89" s="4">
        <f t="shared" si="26"/>
        <v>0</v>
      </c>
      <c r="BJ89" s="4">
        <f t="shared" si="26"/>
        <v>0</v>
      </c>
      <c r="BK89" s="4">
        <f t="shared" si="26"/>
        <v>0</v>
      </c>
      <c r="BL89" s="4">
        <f t="shared" si="26"/>
        <v>0</v>
      </c>
      <c r="BM89" s="4">
        <f t="shared" si="26"/>
        <v>0</v>
      </c>
      <c r="BN89" s="4">
        <f t="shared" si="26"/>
        <v>0</v>
      </c>
      <c r="BO89" s="4">
        <f t="shared" si="26"/>
        <v>0</v>
      </c>
    </row>
    <row r="90" spans="1:69">
      <c r="A90" s="127"/>
      <c r="B90" s="4" t="s">
        <v>21</v>
      </c>
      <c r="C90" s="119"/>
      <c r="D90" s="4">
        <f t="shared" si="26"/>
        <v>0</v>
      </c>
      <c r="E90" s="4">
        <f t="shared" si="26"/>
        <v>0</v>
      </c>
      <c r="F90" s="4">
        <f t="shared" si="26"/>
        <v>0</v>
      </c>
      <c r="G90" s="4">
        <f t="shared" si="26"/>
        <v>0</v>
      </c>
      <c r="H90" s="4">
        <f t="shared" si="26"/>
        <v>0</v>
      </c>
      <c r="I90" s="4">
        <f t="shared" si="26"/>
        <v>0</v>
      </c>
      <c r="J90" s="4">
        <f t="shared" si="26"/>
        <v>0</v>
      </c>
      <c r="K90" s="4">
        <f t="shared" si="26"/>
        <v>0</v>
      </c>
      <c r="L90" s="4">
        <f t="shared" si="26"/>
        <v>0</v>
      </c>
      <c r="M90" s="4">
        <f t="shared" si="26"/>
        <v>0</v>
      </c>
      <c r="N90" s="4">
        <f t="shared" si="26"/>
        <v>0</v>
      </c>
      <c r="O90" s="4">
        <f t="shared" si="26"/>
        <v>0</v>
      </c>
      <c r="P90" s="4">
        <f t="shared" si="26"/>
        <v>0</v>
      </c>
      <c r="Q90" s="4">
        <f t="shared" si="26"/>
        <v>0</v>
      </c>
      <c r="R90" s="4">
        <f t="shared" si="26"/>
        <v>0</v>
      </c>
      <c r="S90" s="4">
        <f t="shared" si="26"/>
        <v>0</v>
      </c>
      <c r="T90" s="4">
        <f t="shared" si="26"/>
        <v>0</v>
      </c>
      <c r="U90" s="4">
        <f t="shared" si="26"/>
        <v>0</v>
      </c>
      <c r="V90" s="4">
        <f t="shared" si="26"/>
        <v>0</v>
      </c>
      <c r="W90" s="4">
        <f>W22</f>
        <v>0</v>
      </c>
      <c r="X90" s="4">
        <f t="shared" si="26"/>
        <v>0</v>
      </c>
      <c r="Y90" s="4">
        <f t="shared" si="26"/>
        <v>0</v>
      </c>
      <c r="Z90" s="4">
        <f t="shared" si="26"/>
        <v>0</v>
      </c>
      <c r="AA90" s="4">
        <f t="shared" si="26"/>
        <v>0</v>
      </c>
      <c r="AB90" s="4">
        <f t="shared" si="26"/>
        <v>0</v>
      </c>
      <c r="AC90" s="4">
        <f t="shared" si="26"/>
        <v>0</v>
      </c>
      <c r="AD90" s="4">
        <f t="shared" si="26"/>
        <v>0</v>
      </c>
      <c r="AE90" s="4">
        <f t="shared" si="26"/>
        <v>0</v>
      </c>
      <c r="AF90" s="4">
        <f t="shared" si="26"/>
        <v>0</v>
      </c>
      <c r="AG90" s="4">
        <f t="shared" si="26"/>
        <v>0</v>
      </c>
      <c r="AH90" s="4">
        <f t="shared" si="26"/>
        <v>0</v>
      </c>
      <c r="AI90" s="4">
        <f t="shared" si="26"/>
        <v>0</v>
      </c>
      <c r="AJ90" s="4">
        <f t="shared" si="26"/>
        <v>0</v>
      </c>
      <c r="AK90" s="4">
        <f t="shared" si="26"/>
        <v>0</v>
      </c>
      <c r="AL90" s="4">
        <f t="shared" si="26"/>
        <v>0.03</v>
      </c>
      <c r="AM90" s="4"/>
      <c r="AN90" s="4"/>
      <c r="AO90" s="4"/>
      <c r="AP90" s="4"/>
      <c r="AQ90" s="4"/>
      <c r="AR90" s="4"/>
      <c r="AS90" s="4"/>
      <c r="AT90" s="4">
        <f t="shared" si="26"/>
        <v>0</v>
      </c>
      <c r="AU90" s="4">
        <f t="shared" si="26"/>
        <v>0</v>
      </c>
      <c r="AV90" s="4">
        <f t="shared" si="26"/>
        <v>0</v>
      </c>
      <c r="AW90" s="4">
        <f t="shared" si="26"/>
        <v>0</v>
      </c>
      <c r="AX90" s="4">
        <f t="shared" si="26"/>
        <v>0</v>
      </c>
      <c r="AY90" s="4">
        <f t="shared" si="26"/>
        <v>0</v>
      </c>
      <c r="AZ90" s="4">
        <f t="shared" si="26"/>
        <v>0</v>
      </c>
      <c r="BA90" s="4">
        <f t="shared" si="26"/>
        <v>0</v>
      </c>
      <c r="BB90" s="4">
        <f t="shared" si="26"/>
        <v>0</v>
      </c>
      <c r="BC90" s="4">
        <f t="shared" si="26"/>
        <v>0</v>
      </c>
      <c r="BD90" s="4">
        <f t="shared" si="26"/>
        <v>0</v>
      </c>
      <c r="BE90" s="4">
        <f t="shared" si="26"/>
        <v>0</v>
      </c>
      <c r="BF90" s="4">
        <f t="shared" si="26"/>
        <v>0</v>
      </c>
      <c r="BG90" s="4">
        <f t="shared" si="26"/>
        <v>0</v>
      </c>
      <c r="BH90" s="4">
        <f t="shared" si="26"/>
        <v>0</v>
      </c>
      <c r="BI90" s="4">
        <f t="shared" si="26"/>
        <v>0</v>
      </c>
      <c r="BJ90" s="4">
        <f t="shared" si="26"/>
        <v>0</v>
      </c>
      <c r="BK90" s="4">
        <f t="shared" si="26"/>
        <v>0</v>
      </c>
      <c r="BL90" s="4">
        <f t="shared" si="26"/>
        <v>0</v>
      </c>
      <c r="BM90" s="4">
        <f t="shared" si="26"/>
        <v>0</v>
      </c>
      <c r="BN90" s="4">
        <f t="shared" si="26"/>
        <v>0</v>
      </c>
      <c r="BO90" s="4">
        <f t="shared" si="26"/>
        <v>0</v>
      </c>
    </row>
    <row r="91" spans="1:69" ht="15" customHeight="1">
      <c r="A91" s="127"/>
      <c r="B91" s="4"/>
      <c r="C91" s="119"/>
      <c r="D91" s="4">
        <f t="shared" si="26"/>
        <v>0</v>
      </c>
      <c r="E91" s="4">
        <f t="shared" si="26"/>
        <v>0</v>
      </c>
      <c r="F91" s="4">
        <f t="shared" si="26"/>
        <v>0</v>
      </c>
      <c r="G91" s="4">
        <f t="shared" si="26"/>
        <v>0</v>
      </c>
      <c r="H91" s="4">
        <f t="shared" si="26"/>
        <v>0</v>
      </c>
      <c r="I91" s="4">
        <f t="shared" si="26"/>
        <v>0</v>
      </c>
      <c r="J91" s="4">
        <f t="shared" si="26"/>
        <v>0</v>
      </c>
      <c r="K91" s="4">
        <f t="shared" si="26"/>
        <v>0</v>
      </c>
      <c r="L91" s="4">
        <f t="shared" si="26"/>
        <v>0</v>
      </c>
      <c r="M91" s="4">
        <f t="shared" si="26"/>
        <v>0</v>
      </c>
      <c r="N91" s="4">
        <f t="shared" si="26"/>
        <v>0</v>
      </c>
      <c r="O91" s="4">
        <f t="shared" si="26"/>
        <v>0</v>
      </c>
      <c r="P91" s="4">
        <f t="shared" si="26"/>
        <v>0</v>
      </c>
      <c r="Q91" s="4">
        <f t="shared" si="26"/>
        <v>0</v>
      </c>
      <c r="R91" s="4">
        <f t="shared" si="26"/>
        <v>0</v>
      </c>
      <c r="S91" s="4">
        <f t="shared" si="26"/>
        <v>0</v>
      </c>
      <c r="T91" s="4">
        <f t="shared" si="26"/>
        <v>0</v>
      </c>
      <c r="U91" s="4">
        <f t="shared" si="26"/>
        <v>0</v>
      </c>
      <c r="V91" s="4">
        <f t="shared" si="26"/>
        <v>0</v>
      </c>
      <c r="W91" s="4">
        <f>W23</f>
        <v>0</v>
      </c>
      <c r="X91" s="4">
        <f t="shared" si="26"/>
        <v>0</v>
      </c>
      <c r="Y91" s="4">
        <f t="shared" si="26"/>
        <v>0</v>
      </c>
      <c r="Z91" s="4">
        <f t="shared" si="26"/>
        <v>0</v>
      </c>
      <c r="AA91" s="4">
        <f t="shared" si="26"/>
        <v>0</v>
      </c>
      <c r="AB91" s="4">
        <f t="shared" si="26"/>
        <v>0</v>
      </c>
      <c r="AC91" s="4">
        <f t="shared" si="26"/>
        <v>0</v>
      </c>
      <c r="AD91" s="4">
        <f t="shared" si="26"/>
        <v>0</v>
      </c>
      <c r="AE91" s="4">
        <f t="shared" si="26"/>
        <v>0</v>
      </c>
      <c r="AF91" s="4">
        <f t="shared" si="26"/>
        <v>0</v>
      </c>
      <c r="AG91" s="4">
        <f t="shared" si="26"/>
        <v>0</v>
      </c>
      <c r="AH91" s="4">
        <f t="shared" si="26"/>
        <v>0</v>
      </c>
      <c r="AI91" s="4">
        <f t="shared" si="26"/>
        <v>0</v>
      </c>
      <c r="AJ91" s="4">
        <f t="shared" si="26"/>
        <v>0</v>
      </c>
      <c r="AK91" s="4">
        <f t="shared" si="26"/>
        <v>0</v>
      </c>
      <c r="AL91" s="4">
        <f t="shared" si="26"/>
        <v>0</v>
      </c>
      <c r="AM91" s="4"/>
      <c r="AN91" s="4"/>
      <c r="AO91" s="4"/>
      <c r="AP91" s="4"/>
      <c r="AQ91" s="4"/>
      <c r="AR91" s="4"/>
      <c r="AS91" s="4"/>
      <c r="AT91" s="4">
        <f t="shared" si="26"/>
        <v>0</v>
      </c>
      <c r="AU91" s="4">
        <f t="shared" si="26"/>
        <v>0</v>
      </c>
      <c r="AV91" s="4">
        <f t="shared" si="26"/>
        <v>0</v>
      </c>
      <c r="AW91" s="4">
        <f t="shared" si="26"/>
        <v>0</v>
      </c>
      <c r="AX91" s="4">
        <f t="shared" si="26"/>
        <v>0</v>
      </c>
      <c r="AY91" s="4">
        <f t="shared" si="26"/>
        <v>0</v>
      </c>
      <c r="AZ91" s="4">
        <f t="shared" si="26"/>
        <v>0</v>
      </c>
      <c r="BA91" s="4">
        <f t="shared" si="26"/>
        <v>0</v>
      </c>
      <c r="BB91" s="4">
        <f t="shared" si="26"/>
        <v>0</v>
      </c>
      <c r="BC91" s="4">
        <f t="shared" si="26"/>
        <v>0</v>
      </c>
      <c r="BD91" s="4">
        <f t="shared" si="26"/>
        <v>0</v>
      </c>
      <c r="BE91" s="4">
        <f t="shared" si="26"/>
        <v>0</v>
      </c>
      <c r="BF91" s="4">
        <f t="shared" si="26"/>
        <v>0</v>
      </c>
      <c r="BG91" s="4">
        <f t="shared" si="26"/>
        <v>0</v>
      </c>
      <c r="BH91" s="4">
        <f t="shared" si="26"/>
        <v>0</v>
      </c>
      <c r="BI91" s="4">
        <f t="shared" si="26"/>
        <v>0</v>
      </c>
      <c r="BJ91" s="4">
        <f t="shared" si="26"/>
        <v>0</v>
      </c>
      <c r="BK91" s="4">
        <f t="shared" si="26"/>
        <v>0</v>
      </c>
      <c r="BL91" s="4">
        <f t="shared" si="26"/>
        <v>0</v>
      </c>
      <c r="BM91" s="4">
        <f t="shared" si="26"/>
        <v>0</v>
      </c>
      <c r="BN91" s="4">
        <f t="shared" si="26"/>
        <v>0</v>
      </c>
      <c r="BO91" s="4">
        <f t="shared" si="26"/>
        <v>0</v>
      </c>
    </row>
    <row r="92" spans="1:69" ht="15" customHeight="1">
      <c r="A92" s="127"/>
      <c r="B92" s="4"/>
      <c r="C92" s="119"/>
      <c r="D92" s="4">
        <f t="shared" si="26"/>
        <v>0</v>
      </c>
      <c r="E92" s="4">
        <f t="shared" si="26"/>
        <v>0</v>
      </c>
      <c r="F92" s="4">
        <f t="shared" si="26"/>
        <v>0</v>
      </c>
      <c r="G92" s="4">
        <f t="shared" si="26"/>
        <v>0</v>
      </c>
      <c r="H92" s="4">
        <f t="shared" si="26"/>
        <v>0</v>
      </c>
      <c r="I92" s="4">
        <f t="shared" si="26"/>
        <v>0</v>
      </c>
      <c r="J92" s="4">
        <f t="shared" si="26"/>
        <v>0</v>
      </c>
      <c r="K92" s="4">
        <f t="shared" si="26"/>
        <v>0</v>
      </c>
      <c r="L92" s="4">
        <f t="shared" si="26"/>
        <v>0</v>
      </c>
      <c r="M92" s="4">
        <f t="shared" si="26"/>
        <v>0</v>
      </c>
      <c r="N92" s="4">
        <f t="shared" si="26"/>
        <v>0</v>
      </c>
      <c r="O92" s="4">
        <f t="shared" si="26"/>
        <v>0</v>
      </c>
      <c r="P92" s="4">
        <f t="shared" si="26"/>
        <v>0</v>
      </c>
      <c r="Q92" s="4">
        <f t="shared" si="26"/>
        <v>0</v>
      </c>
      <c r="R92" s="4">
        <f t="shared" si="26"/>
        <v>0</v>
      </c>
      <c r="S92" s="4">
        <f t="shared" si="26"/>
        <v>0</v>
      </c>
      <c r="T92" s="4">
        <f t="shared" si="26"/>
        <v>0</v>
      </c>
      <c r="U92" s="4">
        <f t="shared" si="26"/>
        <v>0</v>
      </c>
      <c r="V92" s="4">
        <f t="shared" si="26"/>
        <v>0</v>
      </c>
      <c r="W92" s="4">
        <f>W24</f>
        <v>0</v>
      </c>
      <c r="X92" s="4">
        <f t="shared" si="26"/>
        <v>0</v>
      </c>
      <c r="Y92" s="4">
        <f t="shared" si="26"/>
        <v>0</v>
      </c>
      <c r="Z92" s="4">
        <f t="shared" si="26"/>
        <v>0</v>
      </c>
      <c r="AA92" s="4">
        <f t="shared" si="26"/>
        <v>0</v>
      </c>
      <c r="AB92" s="4">
        <f t="shared" si="26"/>
        <v>0</v>
      </c>
      <c r="AC92" s="4">
        <f t="shared" si="26"/>
        <v>0</v>
      </c>
      <c r="AD92" s="4">
        <f t="shared" si="26"/>
        <v>0</v>
      </c>
      <c r="AE92" s="4">
        <f t="shared" si="26"/>
        <v>0</v>
      </c>
      <c r="AF92" s="4">
        <f t="shared" si="26"/>
        <v>0</v>
      </c>
      <c r="AG92" s="4">
        <f t="shared" si="26"/>
        <v>0</v>
      </c>
      <c r="AH92" s="4">
        <f t="shared" si="26"/>
        <v>0</v>
      </c>
      <c r="AI92" s="4">
        <f t="shared" si="26"/>
        <v>0</v>
      </c>
      <c r="AJ92" s="4">
        <f t="shared" si="26"/>
        <v>0</v>
      </c>
      <c r="AK92" s="4">
        <f t="shared" si="26"/>
        <v>0</v>
      </c>
      <c r="AL92" s="4">
        <f t="shared" si="26"/>
        <v>0</v>
      </c>
      <c r="AM92" s="4"/>
      <c r="AN92" s="4"/>
      <c r="AO92" s="4"/>
      <c r="AP92" s="4"/>
      <c r="AQ92" s="4"/>
      <c r="AR92" s="4"/>
      <c r="AS92" s="4"/>
      <c r="AT92" s="4">
        <f t="shared" si="26"/>
        <v>0</v>
      </c>
      <c r="AU92" s="4">
        <f t="shared" si="26"/>
        <v>0</v>
      </c>
      <c r="AV92" s="4">
        <f t="shared" si="26"/>
        <v>0</v>
      </c>
      <c r="AW92" s="4">
        <f t="shared" si="26"/>
        <v>0</v>
      </c>
      <c r="AX92" s="4">
        <f t="shared" si="26"/>
        <v>0</v>
      </c>
      <c r="AY92" s="4">
        <f t="shared" si="26"/>
        <v>0</v>
      </c>
      <c r="AZ92" s="4">
        <f t="shared" si="26"/>
        <v>0</v>
      </c>
      <c r="BA92" s="4">
        <f t="shared" si="26"/>
        <v>0</v>
      </c>
      <c r="BB92" s="4">
        <f t="shared" si="26"/>
        <v>0</v>
      </c>
      <c r="BC92" s="4">
        <f t="shared" si="26"/>
        <v>0</v>
      </c>
      <c r="BD92" s="4">
        <f t="shared" si="26"/>
        <v>0</v>
      </c>
      <c r="BE92" s="4">
        <f t="shared" si="26"/>
        <v>0</v>
      </c>
      <c r="BF92" s="4">
        <f t="shared" si="26"/>
        <v>0</v>
      </c>
      <c r="BG92" s="4">
        <f t="shared" si="26"/>
        <v>0</v>
      </c>
      <c r="BH92" s="4">
        <f t="shared" si="26"/>
        <v>0</v>
      </c>
      <c r="BI92" s="4">
        <f t="shared" si="26"/>
        <v>0</v>
      </c>
      <c r="BJ92" s="4">
        <f t="shared" si="26"/>
        <v>0</v>
      </c>
      <c r="BK92" s="4">
        <f t="shared" si="26"/>
        <v>0</v>
      </c>
      <c r="BL92" s="4">
        <f t="shared" si="26"/>
        <v>0</v>
      </c>
      <c r="BM92" s="4">
        <f t="shared" si="26"/>
        <v>0</v>
      </c>
      <c r="BN92" s="4">
        <f t="shared" si="26"/>
        <v>0</v>
      </c>
      <c r="BO92" s="4">
        <f t="shared" si="26"/>
        <v>0</v>
      </c>
    </row>
    <row r="93" spans="1:69" ht="15" customHeight="1">
      <c r="A93" s="128"/>
      <c r="B93" s="4"/>
      <c r="C93" s="120"/>
      <c r="D93" s="4">
        <f t="shared" si="26"/>
        <v>0</v>
      </c>
      <c r="E93" s="4">
        <f t="shared" si="26"/>
        <v>0</v>
      </c>
      <c r="F93" s="4">
        <f t="shared" si="26"/>
        <v>0</v>
      </c>
      <c r="G93" s="4">
        <f t="shared" si="26"/>
        <v>0</v>
      </c>
      <c r="H93" s="4">
        <f t="shared" si="26"/>
        <v>0</v>
      </c>
      <c r="I93" s="4">
        <f t="shared" si="26"/>
        <v>0</v>
      </c>
      <c r="J93" s="4">
        <f t="shared" si="26"/>
        <v>0</v>
      </c>
      <c r="K93" s="4">
        <f t="shared" si="26"/>
        <v>0</v>
      </c>
      <c r="L93" s="4">
        <f t="shared" si="26"/>
        <v>0</v>
      </c>
      <c r="M93" s="4">
        <f t="shared" si="26"/>
        <v>0</v>
      </c>
      <c r="N93" s="4">
        <f t="shared" si="26"/>
        <v>0</v>
      </c>
      <c r="O93" s="4">
        <f t="shared" si="26"/>
        <v>0</v>
      </c>
      <c r="P93" s="4">
        <f t="shared" si="26"/>
        <v>0</v>
      </c>
      <c r="Q93" s="4">
        <f t="shared" si="26"/>
        <v>0</v>
      </c>
      <c r="R93" s="4">
        <f t="shared" si="26"/>
        <v>0</v>
      </c>
      <c r="S93" s="4">
        <f t="shared" si="26"/>
        <v>0</v>
      </c>
      <c r="T93" s="4">
        <f t="shared" si="26"/>
        <v>0</v>
      </c>
      <c r="U93" s="4">
        <f t="shared" si="26"/>
        <v>0</v>
      </c>
      <c r="V93" s="4">
        <f t="shared" si="26"/>
        <v>0</v>
      </c>
      <c r="W93" s="4">
        <f>W25</f>
        <v>0</v>
      </c>
      <c r="X93" s="4">
        <f t="shared" si="26"/>
        <v>0</v>
      </c>
      <c r="Y93" s="4">
        <f t="shared" si="26"/>
        <v>0</v>
      </c>
      <c r="Z93" s="4">
        <f t="shared" si="26"/>
        <v>0</v>
      </c>
      <c r="AA93" s="4">
        <f t="shared" si="26"/>
        <v>0</v>
      </c>
      <c r="AB93" s="4">
        <f t="shared" si="26"/>
        <v>0</v>
      </c>
      <c r="AC93" s="4">
        <f t="shared" si="26"/>
        <v>0</v>
      </c>
      <c r="AD93" s="4">
        <f t="shared" si="26"/>
        <v>0</v>
      </c>
      <c r="AE93" s="4">
        <f t="shared" si="26"/>
        <v>0</v>
      </c>
      <c r="AF93" s="4">
        <f t="shared" si="26"/>
        <v>0</v>
      </c>
      <c r="AG93" s="4">
        <f t="shared" si="26"/>
        <v>0</v>
      </c>
      <c r="AH93" s="4">
        <f t="shared" si="26"/>
        <v>0</v>
      </c>
      <c r="AI93" s="4">
        <f t="shared" si="26"/>
        <v>0</v>
      </c>
      <c r="AJ93" s="4">
        <f t="shared" ref="AJ93:BO93" si="27">AJ25</f>
        <v>0</v>
      </c>
      <c r="AK93" s="4">
        <f t="shared" si="27"/>
        <v>0</v>
      </c>
      <c r="AL93" s="4">
        <f t="shared" si="27"/>
        <v>0</v>
      </c>
      <c r="AM93" s="4"/>
      <c r="AN93" s="4"/>
      <c r="AO93" s="4"/>
      <c r="AP93" s="4"/>
      <c r="AQ93" s="4"/>
      <c r="AR93" s="4"/>
      <c r="AS93" s="4"/>
      <c r="AT93" s="4">
        <f t="shared" si="27"/>
        <v>0</v>
      </c>
      <c r="AU93" s="4">
        <f t="shared" si="27"/>
        <v>0</v>
      </c>
      <c r="AV93" s="4">
        <f t="shared" si="27"/>
        <v>0</v>
      </c>
      <c r="AW93" s="4">
        <f t="shared" si="27"/>
        <v>0</v>
      </c>
      <c r="AX93" s="4">
        <f t="shared" si="27"/>
        <v>0</v>
      </c>
      <c r="AY93" s="4">
        <f t="shared" si="27"/>
        <v>0</v>
      </c>
      <c r="AZ93" s="4">
        <f t="shared" si="27"/>
        <v>0</v>
      </c>
      <c r="BA93" s="4">
        <f t="shared" si="27"/>
        <v>0</v>
      </c>
      <c r="BB93" s="4">
        <f t="shared" si="27"/>
        <v>0</v>
      </c>
      <c r="BC93" s="4">
        <f t="shared" si="27"/>
        <v>0</v>
      </c>
      <c r="BD93" s="4">
        <f t="shared" si="27"/>
        <v>0</v>
      </c>
      <c r="BE93" s="4">
        <f t="shared" si="27"/>
        <v>0</v>
      </c>
      <c r="BF93" s="4">
        <f t="shared" si="27"/>
        <v>0</v>
      </c>
      <c r="BG93" s="4">
        <f t="shared" si="27"/>
        <v>0</v>
      </c>
      <c r="BH93" s="4">
        <f t="shared" si="27"/>
        <v>0</v>
      </c>
      <c r="BI93" s="4">
        <f t="shared" si="27"/>
        <v>0</v>
      </c>
      <c r="BJ93" s="4">
        <f t="shared" si="27"/>
        <v>0</v>
      </c>
      <c r="BK93" s="4">
        <f t="shared" si="27"/>
        <v>0</v>
      </c>
      <c r="BL93" s="4">
        <f t="shared" si="27"/>
        <v>0</v>
      </c>
      <c r="BM93" s="4">
        <f t="shared" si="27"/>
        <v>0</v>
      </c>
      <c r="BN93" s="4">
        <f t="shared" si="27"/>
        <v>0</v>
      </c>
      <c r="BO93" s="4">
        <f t="shared" si="27"/>
        <v>0</v>
      </c>
    </row>
    <row r="94" spans="1:69" ht="17.399999999999999">
      <c r="B94" s="17" t="s">
        <v>24</v>
      </c>
      <c r="C94" s="18"/>
      <c r="D94" s="19">
        <f t="shared" ref="D94:BO94" si="28">SUM(D89:D93)</f>
        <v>0</v>
      </c>
      <c r="E94" s="19">
        <f t="shared" si="28"/>
        <v>0</v>
      </c>
      <c r="F94" s="19">
        <f t="shared" si="28"/>
        <v>0.01</v>
      </c>
      <c r="G94" s="19">
        <f t="shared" si="28"/>
        <v>4.0000000000000002E-4</v>
      </c>
      <c r="H94" s="19">
        <f t="shared" si="28"/>
        <v>0</v>
      </c>
      <c r="I94" s="19">
        <f t="shared" si="28"/>
        <v>0</v>
      </c>
      <c r="J94" s="19">
        <f t="shared" si="28"/>
        <v>0</v>
      </c>
      <c r="K94" s="19">
        <f t="shared" si="28"/>
        <v>0</v>
      </c>
      <c r="L94" s="19">
        <f t="shared" si="28"/>
        <v>0</v>
      </c>
      <c r="M94" s="19">
        <f t="shared" si="28"/>
        <v>0</v>
      </c>
      <c r="N94" s="19">
        <f t="shared" si="28"/>
        <v>0</v>
      </c>
      <c r="O94" s="19">
        <f t="shared" si="28"/>
        <v>0</v>
      </c>
      <c r="P94" s="19">
        <f t="shared" si="28"/>
        <v>0</v>
      </c>
      <c r="Q94" s="19">
        <f t="shared" si="28"/>
        <v>0</v>
      </c>
      <c r="R94" s="19">
        <f t="shared" si="28"/>
        <v>0</v>
      </c>
      <c r="S94" s="19">
        <f t="shared" si="28"/>
        <v>0</v>
      </c>
      <c r="T94" s="19">
        <f t="shared" si="28"/>
        <v>0</v>
      </c>
      <c r="U94" s="19">
        <f t="shared" si="28"/>
        <v>0</v>
      </c>
      <c r="V94" s="19">
        <f t="shared" si="28"/>
        <v>0</v>
      </c>
      <c r="W94" s="19">
        <f t="shared" si="28"/>
        <v>0</v>
      </c>
      <c r="X94" s="19">
        <f t="shared" si="28"/>
        <v>0</v>
      </c>
      <c r="Y94" s="19">
        <f t="shared" si="28"/>
        <v>0</v>
      </c>
      <c r="Z94" s="19">
        <f t="shared" si="28"/>
        <v>0</v>
      </c>
      <c r="AA94" s="19">
        <f t="shared" si="28"/>
        <v>0</v>
      </c>
      <c r="AB94" s="19">
        <f t="shared" si="28"/>
        <v>0</v>
      </c>
      <c r="AC94" s="19">
        <f t="shared" si="28"/>
        <v>0</v>
      </c>
      <c r="AD94" s="19">
        <f t="shared" si="28"/>
        <v>0</v>
      </c>
      <c r="AE94" s="19">
        <f t="shared" si="28"/>
        <v>0</v>
      </c>
      <c r="AF94" s="19">
        <f t="shared" si="28"/>
        <v>5.0000000000000001E-3</v>
      </c>
      <c r="AG94" s="19">
        <f t="shared" si="28"/>
        <v>0</v>
      </c>
      <c r="AH94" s="19">
        <f t="shared" si="28"/>
        <v>0</v>
      </c>
      <c r="AI94" s="19">
        <f t="shared" si="28"/>
        <v>0</v>
      </c>
      <c r="AJ94" s="19">
        <f t="shared" si="28"/>
        <v>0</v>
      </c>
      <c r="AK94" s="19">
        <f t="shared" si="28"/>
        <v>0</v>
      </c>
      <c r="AL94" s="19">
        <f t="shared" si="28"/>
        <v>0.03</v>
      </c>
      <c r="AM94" s="19"/>
      <c r="AN94" s="19"/>
      <c r="AO94" s="19"/>
      <c r="AP94" s="19"/>
      <c r="AQ94" s="19"/>
      <c r="AR94" s="19"/>
      <c r="AS94" s="19"/>
      <c r="AT94" s="19">
        <f t="shared" si="28"/>
        <v>0</v>
      </c>
      <c r="AU94" s="19">
        <f t="shared" si="28"/>
        <v>0</v>
      </c>
      <c r="AV94" s="19">
        <f t="shared" si="28"/>
        <v>0</v>
      </c>
      <c r="AW94" s="19">
        <f t="shared" si="28"/>
        <v>0</v>
      </c>
      <c r="AX94" s="19">
        <f t="shared" si="28"/>
        <v>0</v>
      </c>
      <c r="AY94" s="19">
        <f t="shared" si="28"/>
        <v>0</v>
      </c>
      <c r="AZ94" s="19">
        <f t="shared" si="28"/>
        <v>0</v>
      </c>
      <c r="BA94" s="19">
        <f t="shared" si="28"/>
        <v>0</v>
      </c>
      <c r="BB94" s="19">
        <f t="shared" si="28"/>
        <v>0</v>
      </c>
      <c r="BC94" s="19">
        <f t="shared" si="28"/>
        <v>0</v>
      </c>
      <c r="BD94" s="19">
        <f t="shared" si="28"/>
        <v>0</v>
      </c>
      <c r="BE94" s="19">
        <f t="shared" si="28"/>
        <v>0</v>
      </c>
      <c r="BF94" s="19">
        <f t="shared" si="28"/>
        <v>0</v>
      </c>
      <c r="BG94" s="19">
        <f t="shared" si="28"/>
        <v>0</v>
      </c>
      <c r="BH94" s="19">
        <f t="shared" si="28"/>
        <v>0</v>
      </c>
      <c r="BI94" s="19">
        <f t="shared" si="28"/>
        <v>0</v>
      </c>
      <c r="BJ94" s="19">
        <f t="shared" si="28"/>
        <v>0</v>
      </c>
      <c r="BK94" s="19">
        <f t="shared" si="28"/>
        <v>0</v>
      </c>
      <c r="BL94" s="19">
        <f t="shared" si="28"/>
        <v>0</v>
      </c>
      <c r="BM94" s="19">
        <f t="shared" si="28"/>
        <v>0</v>
      </c>
      <c r="BN94" s="19">
        <f t="shared" si="28"/>
        <v>0</v>
      </c>
      <c r="BO94" s="19">
        <f t="shared" si="28"/>
        <v>0</v>
      </c>
    </row>
    <row r="95" spans="1:69" ht="17.399999999999999">
      <c r="B95" s="17" t="s">
        <v>25</v>
      </c>
      <c r="C95" s="18"/>
      <c r="D95" s="20">
        <f t="shared" ref="D95:BO95" si="29">PRODUCT(D94,$E$6)</f>
        <v>0</v>
      </c>
      <c r="E95" s="20">
        <f t="shared" si="29"/>
        <v>0</v>
      </c>
      <c r="F95" s="20">
        <f t="shared" si="29"/>
        <v>0.01</v>
      </c>
      <c r="G95" s="20">
        <f t="shared" si="29"/>
        <v>4.0000000000000002E-4</v>
      </c>
      <c r="H95" s="20">
        <f t="shared" si="29"/>
        <v>0</v>
      </c>
      <c r="I95" s="20">
        <f t="shared" si="29"/>
        <v>0</v>
      </c>
      <c r="J95" s="20">
        <f t="shared" si="29"/>
        <v>0</v>
      </c>
      <c r="K95" s="20">
        <f t="shared" si="29"/>
        <v>0</v>
      </c>
      <c r="L95" s="20">
        <f t="shared" si="29"/>
        <v>0</v>
      </c>
      <c r="M95" s="20">
        <f t="shared" si="29"/>
        <v>0</v>
      </c>
      <c r="N95" s="20">
        <f t="shared" si="29"/>
        <v>0</v>
      </c>
      <c r="O95" s="20">
        <f t="shared" si="29"/>
        <v>0</v>
      </c>
      <c r="P95" s="20">
        <f t="shared" si="29"/>
        <v>0</v>
      </c>
      <c r="Q95" s="20">
        <f t="shared" si="29"/>
        <v>0</v>
      </c>
      <c r="R95" s="20">
        <f t="shared" si="29"/>
        <v>0</v>
      </c>
      <c r="S95" s="20">
        <f t="shared" si="29"/>
        <v>0</v>
      </c>
      <c r="T95" s="20">
        <f t="shared" si="29"/>
        <v>0</v>
      </c>
      <c r="U95" s="20">
        <f t="shared" si="29"/>
        <v>0</v>
      </c>
      <c r="V95" s="20">
        <f t="shared" si="29"/>
        <v>0</v>
      </c>
      <c r="W95" s="20">
        <f t="shared" si="29"/>
        <v>0</v>
      </c>
      <c r="X95" s="20">
        <f t="shared" si="29"/>
        <v>0</v>
      </c>
      <c r="Y95" s="20">
        <f t="shared" si="29"/>
        <v>0</v>
      </c>
      <c r="Z95" s="20">
        <f t="shared" si="29"/>
        <v>0</v>
      </c>
      <c r="AA95" s="20">
        <f t="shared" si="29"/>
        <v>0</v>
      </c>
      <c r="AB95" s="20">
        <f t="shared" si="29"/>
        <v>0</v>
      </c>
      <c r="AC95" s="20">
        <f t="shared" si="29"/>
        <v>0</v>
      </c>
      <c r="AD95" s="20">
        <f t="shared" si="29"/>
        <v>0</v>
      </c>
      <c r="AE95" s="20">
        <f t="shared" si="29"/>
        <v>0</v>
      </c>
      <c r="AF95" s="20">
        <f t="shared" si="29"/>
        <v>5.0000000000000001E-3</v>
      </c>
      <c r="AG95" s="20">
        <f t="shared" si="29"/>
        <v>0</v>
      </c>
      <c r="AH95" s="20">
        <f t="shared" si="29"/>
        <v>0</v>
      </c>
      <c r="AI95" s="20">
        <f t="shared" si="29"/>
        <v>0</v>
      </c>
      <c r="AJ95" s="20">
        <f t="shared" si="29"/>
        <v>0</v>
      </c>
      <c r="AK95" s="20">
        <f t="shared" si="29"/>
        <v>0</v>
      </c>
      <c r="AL95" s="20">
        <f t="shared" si="29"/>
        <v>0.03</v>
      </c>
      <c r="AM95" s="20"/>
      <c r="AN95" s="20"/>
      <c r="AO95" s="20"/>
      <c r="AP95" s="20"/>
      <c r="AQ95" s="20"/>
      <c r="AR95" s="20"/>
      <c r="AS95" s="20"/>
      <c r="AT95" s="20">
        <f t="shared" si="29"/>
        <v>0</v>
      </c>
      <c r="AU95" s="20">
        <f t="shared" si="29"/>
        <v>0</v>
      </c>
      <c r="AV95" s="20">
        <f t="shared" si="29"/>
        <v>0</v>
      </c>
      <c r="AW95" s="20">
        <f t="shared" si="29"/>
        <v>0</v>
      </c>
      <c r="AX95" s="20">
        <f t="shared" si="29"/>
        <v>0</v>
      </c>
      <c r="AY95" s="20">
        <f t="shared" si="29"/>
        <v>0</v>
      </c>
      <c r="AZ95" s="20">
        <f t="shared" si="29"/>
        <v>0</v>
      </c>
      <c r="BA95" s="20">
        <f t="shared" si="29"/>
        <v>0</v>
      </c>
      <c r="BB95" s="20">
        <f t="shared" si="29"/>
        <v>0</v>
      </c>
      <c r="BC95" s="20">
        <f t="shared" si="29"/>
        <v>0</v>
      </c>
      <c r="BD95" s="20">
        <f t="shared" si="29"/>
        <v>0</v>
      </c>
      <c r="BE95" s="20">
        <f t="shared" si="29"/>
        <v>0</v>
      </c>
      <c r="BF95" s="20">
        <f t="shared" si="29"/>
        <v>0</v>
      </c>
      <c r="BG95" s="20">
        <f t="shared" si="29"/>
        <v>0</v>
      </c>
      <c r="BH95" s="20">
        <f t="shared" si="29"/>
        <v>0</v>
      </c>
      <c r="BI95" s="20">
        <f t="shared" si="29"/>
        <v>0</v>
      </c>
      <c r="BJ95" s="20">
        <f t="shared" si="29"/>
        <v>0</v>
      </c>
      <c r="BK95" s="20">
        <f t="shared" si="29"/>
        <v>0</v>
      </c>
      <c r="BL95" s="20">
        <f t="shared" si="29"/>
        <v>0</v>
      </c>
      <c r="BM95" s="20">
        <f t="shared" si="29"/>
        <v>0</v>
      </c>
      <c r="BN95" s="20">
        <f t="shared" si="29"/>
        <v>0</v>
      </c>
      <c r="BO95" s="20">
        <f t="shared" si="29"/>
        <v>0</v>
      </c>
    </row>
    <row r="97" spans="1:69" ht="17.399999999999999">
      <c r="A97" s="23"/>
      <c r="B97" s="24" t="s">
        <v>26</v>
      </c>
      <c r="C97" s="25" t="s">
        <v>27</v>
      </c>
      <c r="D97" s="26">
        <f t="shared" ref="D97:BO97" si="30">D46</f>
        <v>72.72</v>
      </c>
      <c r="E97" s="26">
        <f t="shared" si="30"/>
        <v>76</v>
      </c>
      <c r="F97" s="26">
        <f t="shared" si="30"/>
        <v>84</v>
      </c>
      <c r="G97" s="26">
        <f t="shared" si="30"/>
        <v>568</v>
      </c>
      <c r="H97" s="26">
        <f t="shared" si="30"/>
        <v>1340</v>
      </c>
      <c r="I97" s="26">
        <f t="shared" si="30"/>
        <v>690</v>
      </c>
      <c r="J97" s="26">
        <f t="shared" si="30"/>
        <v>74.92</v>
      </c>
      <c r="K97" s="26">
        <f t="shared" si="30"/>
        <v>874.38</v>
      </c>
      <c r="L97" s="26">
        <f t="shared" si="30"/>
        <v>210.89</v>
      </c>
      <c r="M97" s="26">
        <f t="shared" si="30"/>
        <v>609</v>
      </c>
      <c r="N97" s="26">
        <f t="shared" si="30"/>
        <v>104.38</v>
      </c>
      <c r="O97" s="26">
        <f t="shared" si="30"/>
        <v>320.32</v>
      </c>
      <c r="P97" s="26">
        <f t="shared" si="30"/>
        <v>373.68</v>
      </c>
      <c r="Q97" s="26">
        <f t="shared" si="30"/>
        <v>380</v>
      </c>
      <c r="R97" s="26">
        <f t="shared" si="30"/>
        <v>0</v>
      </c>
      <c r="S97" s="26">
        <f t="shared" si="30"/>
        <v>0</v>
      </c>
      <c r="T97" s="26">
        <f t="shared" si="30"/>
        <v>0</v>
      </c>
      <c r="U97" s="26">
        <f t="shared" si="30"/>
        <v>812</v>
      </c>
      <c r="V97" s="26">
        <f t="shared" si="30"/>
        <v>352.56</v>
      </c>
      <c r="W97" s="26">
        <f>W46</f>
        <v>83</v>
      </c>
      <c r="X97" s="26">
        <f t="shared" si="30"/>
        <v>9.1999999999999993</v>
      </c>
      <c r="Y97" s="26">
        <f t="shared" si="30"/>
        <v>0</v>
      </c>
      <c r="Z97" s="26">
        <f t="shared" si="30"/>
        <v>469</v>
      </c>
      <c r="AA97" s="26">
        <f t="shared" si="30"/>
        <v>363</v>
      </c>
      <c r="AB97" s="26">
        <f t="shared" si="30"/>
        <v>409</v>
      </c>
      <c r="AC97" s="26">
        <f t="shared" si="30"/>
        <v>249</v>
      </c>
      <c r="AD97" s="26">
        <f t="shared" si="30"/>
        <v>119</v>
      </c>
      <c r="AE97" s="26">
        <f t="shared" si="30"/>
        <v>438</v>
      </c>
      <c r="AF97" s="26">
        <f t="shared" si="30"/>
        <v>159</v>
      </c>
      <c r="AG97" s="26">
        <f t="shared" si="30"/>
        <v>218.18</v>
      </c>
      <c r="AH97" s="26">
        <f t="shared" si="30"/>
        <v>77.290000000000006</v>
      </c>
      <c r="AI97" s="26">
        <f t="shared" si="30"/>
        <v>56.5</v>
      </c>
      <c r="AJ97" s="26">
        <f t="shared" si="30"/>
        <v>42.5</v>
      </c>
      <c r="AK97" s="26">
        <f t="shared" si="30"/>
        <v>240</v>
      </c>
      <c r="AL97" s="26">
        <f t="shared" si="30"/>
        <v>295</v>
      </c>
      <c r="AM97" s="26"/>
      <c r="AN97" s="26"/>
      <c r="AO97" s="26"/>
      <c r="AP97" s="26"/>
      <c r="AQ97" s="26"/>
      <c r="AR97" s="26"/>
      <c r="AS97" s="26"/>
      <c r="AT97" s="26">
        <f t="shared" si="30"/>
        <v>62.29</v>
      </c>
      <c r="AU97" s="26">
        <f t="shared" si="30"/>
        <v>70.709999999999994</v>
      </c>
      <c r="AV97" s="26">
        <f t="shared" si="30"/>
        <v>48.75</v>
      </c>
      <c r="AW97" s="26">
        <f t="shared" si="30"/>
        <v>72.86</v>
      </c>
      <c r="AX97" s="26">
        <f t="shared" si="30"/>
        <v>64.67</v>
      </c>
      <c r="AY97" s="26">
        <f t="shared" si="30"/>
        <v>56.67</v>
      </c>
      <c r="AZ97" s="26">
        <f t="shared" si="30"/>
        <v>130.66999999999999</v>
      </c>
      <c r="BA97" s="26">
        <f t="shared" si="30"/>
        <v>304</v>
      </c>
      <c r="BB97" s="26">
        <f t="shared" si="30"/>
        <v>432</v>
      </c>
      <c r="BC97" s="26">
        <f t="shared" si="30"/>
        <v>532</v>
      </c>
      <c r="BD97" s="26">
        <f t="shared" si="30"/>
        <v>249</v>
      </c>
      <c r="BE97" s="26">
        <f t="shared" si="30"/>
        <v>399</v>
      </c>
      <c r="BF97" s="26">
        <f t="shared" si="30"/>
        <v>0</v>
      </c>
      <c r="BG97" s="26">
        <f t="shared" si="30"/>
        <v>31</v>
      </c>
      <c r="BH97" s="26">
        <f t="shared" si="30"/>
        <v>43</v>
      </c>
      <c r="BI97" s="26">
        <f t="shared" si="30"/>
        <v>37</v>
      </c>
      <c r="BJ97" s="26">
        <f t="shared" si="30"/>
        <v>25</v>
      </c>
      <c r="BK97" s="26">
        <f t="shared" si="30"/>
        <v>59</v>
      </c>
      <c r="BL97" s="26">
        <f t="shared" si="30"/>
        <v>299</v>
      </c>
      <c r="BM97" s="26">
        <f t="shared" si="30"/>
        <v>132.22</v>
      </c>
      <c r="BN97" s="26">
        <f t="shared" si="30"/>
        <v>20.8</v>
      </c>
      <c r="BO97" s="26">
        <f t="shared" si="30"/>
        <v>0</v>
      </c>
    </row>
    <row r="98" spans="1:69" ht="17.399999999999999">
      <c r="B98" s="17" t="s">
        <v>28</v>
      </c>
      <c r="C98" s="18" t="s">
        <v>27</v>
      </c>
      <c r="D98" s="19">
        <f t="shared" ref="D98:BO98" si="31">D97/1000</f>
        <v>7.2719999999999993E-2</v>
      </c>
      <c r="E98" s="19">
        <f t="shared" si="31"/>
        <v>7.5999999999999998E-2</v>
      </c>
      <c r="F98" s="19">
        <f t="shared" si="31"/>
        <v>8.4000000000000005E-2</v>
      </c>
      <c r="G98" s="19">
        <f t="shared" si="31"/>
        <v>0.56799999999999995</v>
      </c>
      <c r="H98" s="19">
        <f t="shared" si="31"/>
        <v>1.34</v>
      </c>
      <c r="I98" s="19">
        <f t="shared" si="31"/>
        <v>0.69</v>
      </c>
      <c r="J98" s="19">
        <f t="shared" si="31"/>
        <v>7.492E-2</v>
      </c>
      <c r="K98" s="19">
        <f t="shared" si="31"/>
        <v>0.87438000000000005</v>
      </c>
      <c r="L98" s="19">
        <f t="shared" si="31"/>
        <v>0.21088999999999999</v>
      </c>
      <c r="M98" s="19">
        <f t="shared" si="31"/>
        <v>0.60899999999999999</v>
      </c>
      <c r="N98" s="19">
        <f t="shared" si="31"/>
        <v>0.10438</v>
      </c>
      <c r="O98" s="19">
        <f t="shared" si="31"/>
        <v>0.32031999999999999</v>
      </c>
      <c r="P98" s="19">
        <f t="shared" si="31"/>
        <v>0.37368000000000001</v>
      </c>
      <c r="Q98" s="19">
        <f t="shared" si="31"/>
        <v>0.38</v>
      </c>
      <c r="R98" s="19">
        <f t="shared" si="31"/>
        <v>0</v>
      </c>
      <c r="S98" s="19">
        <f t="shared" si="31"/>
        <v>0</v>
      </c>
      <c r="T98" s="19">
        <f t="shared" si="31"/>
        <v>0</v>
      </c>
      <c r="U98" s="19">
        <f t="shared" si="31"/>
        <v>0.81200000000000006</v>
      </c>
      <c r="V98" s="19">
        <f t="shared" si="31"/>
        <v>0.35255999999999998</v>
      </c>
      <c r="W98" s="19">
        <f>W97/1000</f>
        <v>8.3000000000000004E-2</v>
      </c>
      <c r="X98" s="19">
        <f t="shared" si="31"/>
        <v>9.1999999999999998E-3</v>
      </c>
      <c r="Y98" s="19">
        <f t="shared" si="31"/>
        <v>0</v>
      </c>
      <c r="Z98" s="19">
        <f t="shared" si="31"/>
        <v>0.46899999999999997</v>
      </c>
      <c r="AA98" s="19">
        <f t="shared" si="31"/>
        <v>0.36299999999999999</v>
      </c>
      <c r="AB98" s="19">
        <f t="shared" si="31"/>
        <v>0.40899999999999997</v>
      </c>
      <c r="AC98" s="19">
        <f t="shared" si="31"/>
        <v>0.249</v>
      </c>
      <c r="AD98" s="19">
        <f t="shared" si="31"/>
        <v>0.11899999999999999</v>
      </c>
      <c r="AE98" s="19">
        <f t="shared" si="31"/>
        <v>0.438</v>
      </c>
      <c r="AF98" s="19">
        <f t="shared" si="31"/>
        <v>0.159</v>
      </c>
      <c r="AG98" s="19">
        <f t="shared" si="31"/>
        <v>0.21818000000000001</v>
      </c>
      <c r="AH98" s="19">
        <f t="shared" si="31"/>
        <v>7.7290000000000011E-2</v>
      </c>
      <c r="AI98" s="19">
        <f t="shared" si="31"/>
        <v>5.6500000000000002E-2</v>
      </c>
      <c r="AJ98" s="19">
        <f t="shared" si="31"/>
        <v>4.2500000000000003E-2</v>
      </c>
      <c r="AK98" s="19">
        <f t="shared" si="31"/>
        <v>0.24</v>
      </c>
      <c r="AL98" s="19">
        <f t="shared" si="31"/>
        <v>0.29499999999999998</v>
      </c>
      <c r="AM98" s="19"/>
      <c r="AN98" s="19"/>
      <c r="AO98" s="19"/>
      <c r="AP98" s="19"/>
      <c r="AQ98" s="19"/>
      <c r="AR98" s="19"/>
      <c r="AS98" s="19"/>
      <c r="AT98" s="19">
        <f t="shared" si="31"/>
        <v>6.2289999999999998E-2</v>
      </c>
      <c r="AU98" s="19">
        <f t="shared" si="31"/>
        <v>7.0709999999999995E-2</v>
      </c>
      <c r="AV98" s="19">
        <f t="shared" si="31"/>
        <v>4.8750000000000002E-2</v>
      </c>
      <c r="AW98" s="19">
        <f t="shared" si="31"/>
        <v>7.2859999999999994E-2</v>
      </c>
      <c r="AX98" s="19">
        <f t="shared" si="31"/>
        <v>6.4670000000000005E-2</v>
      </c>
      <c r="AY98" s="19">
        <f t="shared" si="31"/>
        <v>5.6670000000000005E-2</v>
      </c>
      <c r="AZ98" s="19">
        <f t="shared" si="31"/>
        <v>0.13066999999999998</v>
      </c>
      <c r="BA98" s="19">
        <f t="shared" si="31"/>
        <v>0.30399999999999999</v>
      </c>
      <c r="BB98" s="19">
        <f t="shared" si="31"/>
        <v>0.432</v>
      </c>
      <c r="BC98" s="19">
        <f t="shared" si="31"/>
        <v>0.53200000000000003</v>
      </c>
      <c r="BD98" s="19">
        <f t="shared" si="31"/>
        <v>0.249</v>
      </c>
      <c r="BE98" s="19">
        <f t="shared" si="31"/>
        <v>0.39900000000000002</v>
      </c>
      <c r="BF98" s="19">
        <f t="shared" si="31"/>
        <v>0</v>
      </c>
      <c r="BG98" s="19">
        <f t="shared" si="31"/>
        <v>3.1E-2</v>
      </c>
      <c r="BH98" s="19">
        <f t="shared" si="31"/>
        <v>4.2999999999999997E-2</v>
      </c>
      <c r="BI98" s="19">
        <f t="shared" si="31"/>
        <v>3.6999999999999998E-2</v>
      </c>
      <c r="BJ98" s="19">
        <f t="shared" si="31"/>
        <v>2.5000000000000001E-2</v>
      </c>
      <c r="BK98" s="19">
        <f t="shared" si="31"/>
        <v>5.8999999999999997E-2</v>
      </c>
      <c r="BL98" s="19">
        <f t="shared" si="31"/>
        <v>0.29899999999999999</v>
      </c>
      <c r="BM98" s="19">
        <f t="shared" si="31"/>
        <v>0.13222</v>
      </c>
      <c r="BN98" s="19">
        <f t="shared" si="31"/>
        <v>2.0799999999999999E-2</v>
      </c>
      <c r="BO98" s="19">
        <f t="shared" si="31"/>
        <v>0</v>
      </c>
    </row>
    <row r="99" spans="1:69" ht="17.399999999999999">
      <c r="A99" s="27"/>
      <c r="B99" s="28" t="s">
        <v>29</v>
      </c>
      <c r="C99" s="129"/>
      <c r="D99" s="29">
        <f t="shared" ref="D99:BO99" si="32">D95*D97</f>
        <v>0</v>
      </c>
      <c r="E99" s="29">
        <f t="shared" si="32"/>
        <v>0</v>
      </c>
      <c r="F99" s="29">
        <f t="shared" si="32"/>
        <v>0.84</v>
      </c>
      <c r="G99" s="29">
        <f t="shared" si="32"/>
        <v>0.22720000000000001</v>
      </c>
      <c r="H99" s="29">
        <f t="shared" si="32"/>
        <v>0</v>
      </c>
      <c r="I99" s="29">
        <f t="shared" si="32"/>
        <v>0</v>
      </c>
      <c r="J99" s="29">
        <f t="shared" si="32"/>
        <v>0</v>
      </c>
      <c r="K99" s="29">
        <f t="shared" si="32"/>
        <v>0</v>
      </c>
      <c r="L99" s="29">
        <f t="shared" si="32"/>
        <v>0</v>
      </c>
      <c r="M99" s="29">
        <f t="shared" si="32"/>
        <v>0</v>
      </c>
      <c r="N99" s="29">
        <f t="shared" si="32"/>
        <v>0</v>
      </c>
      <c r="O99" s="29">
        <f t="shared" si="32"/>
        <v>0</v>
      </c>
      <c r="P99" s="29">
        <f t="shared" si="32"/>
        <v>0</v>
      </c>
      <c r="Q99" s="29">
        <f t="shared" si="32"/>
        <v>0</v>
      </c>
      <c r="R99" s="29">
        <f t="shared" si="32"/>
        <v>0</v>
      </c>
      <c r="S99" s="29">
        <f t="shared" si="32"/>
        <v>0</v>
      </c>
      <c r="T99" s="29">
        <f t="shared" si="32"/>
        <v>0</v>
      </c>
      <c r="U99" s="29">
        <f t="shared" si="32"/>
        <v>0</v>
      </c>
      <c r="V99" s="29">
        <f t="shared" si="32"/>
        <v>0</v>
      </c>
      <c r="W99" s="29">
        <f>W95*W97</f>
        <v>0</v>
      </c>
      <c r="X99" s="29">
        <f t="shared" si="32"/>
        <v>0</v>
      </c>
      <c r="Y99" s="29">
        <f t="shared" si="32"/>
        <v>0</v>
      </c>
      <c r="Z99" s="29">
        <f t="shared" si="32"/>
        <v>0</v>
      </c>
      <c r="AA99" s="29">
        <f t="shared" si="32"/>
        <v>0</v>
      </c>
      <c r="AB99" s="29">
        <f t="shared" si="32"/>
        <v>0</v>
      </c>
      <c r="AC99" s="29">
        <f t="shared" si="32"/>
        <v>0</v>
      </c>
      <c r="AD99" s="29">
        <f t="shared" si="32"/>
        <v>0</v>
      </c>
      <c r="AE99" s="29">
        <f t="shared" si="32"/>
        <v>0</v>
      </c>
      <c r="AF99" s="29">
        <f t="shared" si="32"/>
        <v>0.79500000000000004</v>
      </c>
      <c r="AG99" s="29">
        <f t="shared" si="32"/>
        <v>0</v>
      </c>
      <c r="AH99" s="29">
        <f t="shared" si="32"/>
        <v>0</v>
      </c>
      <c r="AI99" s="29">
        <f t="shared" si="32"/>
        <v>0</v>
      </c>
      <c r="AJ99" s="29">
        <f t="shared" si="32"/>
        <v>0</v>
      </c>
      <c r="AK99" s="29">
        <f t="shared" si="32"/>
        <v>0</v>
      </c>
      <c r="AL99" s="29">
        <f t="shared" si="32"/>
        <v>8.85</v>
      </c>
      <c r="AM99" s="29"/>
      <c r="AN99" s="29"/>
      <c r="AO99" s="29"/>
      <c r="AP99" s="29"/>
      <c r="AQ99" s="29"/>
      <c r="AR99" s="29"/>
      <c r="AS99" s="29"/>
      <c r="AT99" s="29">
        <f t="shared" si="32"/>
        <v>0</v>
      </c>
      <c r="AU99" s="29">
        <f t="shared" si="32"/>
        <v>0</v>
      </c>
      <c r="AV99" s="29">
        <f t="shared" si="32"/>
        <v>0</v>
      </c>
      <c r="AW99" s="29">
        <f t="shared" si="32"/>
        <v>0</v>
      </c>
      <c r="AX99" s="29">
        <f t="shared" si="32"/>
        <v>0</v>
      </c>
      <c r="AY99" s="29">
        <f t="shared" si="32"/>
        <v>0</v>
      </c>
      <c r="AZ99" s="29">
        <f t="shared" si="32"/>
        <v>0</v>
      </c>
      <c r="BA99" s="29">
        <f t="shared" si="32"/>
        <v>0</v>
      </c>
      <c r="BB99" s="29">
        <f t="shared" si="32"/>
        <v>0</v>
      </c>
      <c r="BC99" s="29">
        <f t="shared" si="32"/>
        <v>0</v>
      </c>
      <c r="BD99" s="29">
        <f t="shared" si="32"/>
        <v>0</v>
      </c>
      <c r="BE99" s="29">
        <f t="shared" si="32"/>
        <v>0</v>
      </c>
      <c r="BF99" s="29">
        <f t="shared" si="32"/>
        <v>0</v>
      </c>
      <c r="BG99" s="29">
        <f t="shared" si="32"/>
        <v>0</v>
      </c>
      <c r="BH99" s="29">
        <f t="shared" si="32"/>
        <v>0</v>
      </c>
      <c r="BI99" s="29">
        <f t="shared" si="32"/>
        <v>0</v>
      </c>
      <c r="BJ99" s="29">
        <f t="shared" si="32"/>
        <v>0</v>
      </c>
      <c r="BK99" s="29">
        <f t="shared" si="32"/>
        <v>0</v>
      </c>
      <c r="BL99" s="29">
        <f t="shared" si="32"/>
        <v>0</v>
      </c>
      <c r="BM99" s="29">
        <f t="shared" si="32"/>
        <v>0</v>
      </c>
      <c r="BN99" s="29">
        <f t="shared" si="32"/>
        <v>0</v>
      </c>
      <c r="BO99" s="29">
        <f t="shared" si="32"/>
        <v>0</v>
      </c>
      <c r="BP99" s="30">
        <f>SUM(D99:BN99)</f>
        <v>10.712199999999999</v>
      </c>
      <c r="BQ99" s="31">
        <f>BP99/$C$9</f>
        <v>10.712199999999999</v>
      </c>
    </row>
    <row r="100" spans="1:69" ht="17.399999999999999">
      <c r="A100" s="27"/>
      <c r="B100" s="28" t="s">
        <v>30</v>
      </c>
      <c r="C100" s="129"/>
      <c r="D100" s="29">
        <f t="shared" ref="D100:BO100" si="33">D95*D97</f>
        <v>0</v>
      </c>
      <c r="E100" s="29">
        <f t="shared" si="33"/>
        <v>0</v>
      </c>
      <c r="F100" s="29">
        <f t="shared" si="33"/>
        <v>0.84</v>
      </c>
      <c r="G100" s="29">
        <f t="shared" si="33"/>
        <v>0.22720000000000001</v>
      </c>
      <c r="H100" s="29">
        <f t="shared" si="33"/>
        <v>0</v>
      </c>
      <c r="I100" s="29">
        <f t="shared" si="33"/>
        <v>0</v>
      </c>
      <c r="J100" s="29">
        <f t="shared" si="33"/>
        <v>0</v>
      </c>
      <c r="K100" s="29">
        <f t="shared" si="33"/>
        <v>0</v>
      </c>
      <c r="L100" s="29">
        <f t="shared" si="33"/>
        <v>0</v>
      </c>
      <c r="M100" s="29">
        <f t="shared" si="33"/>
        <v>0</v>
      </c>
      <c r="N100" s="29">
        <f t="shared" si="33"/>
        <v>0</v>
      </c>
      <c r="O100" s="29">
        <f t="shared" si="33"/>
        <v>0</v>
      </c>
      <c r="P100" s="29">
        <f t="shared" si="33"/>
        <v>0</v>
      </c>
      <c r="Q100" s="29">
        <f t="shared" si="33"/>
        <v>0</v>
      </c>
      <c r="R100" s="29">
        <f t="shared" si="33"/>
        <v>0</v>
      </c>
      <c r="S100" s="29">
        <f t="shared" si="33"/>
        <v>0</v>
      </c>
      <c r="T100" s="29">
        <f t="shared" si="33"/>
        <v>0</v>
      </c>
      <c r="U100" s="29">
        <f t="shared" si="33"/>
        <v>0</v>
      </c>
      <c r="V100" s="29">
        <f t="shared" si="33"/>
        <v>0</v>
      </c>
      <c r="W100" s="29">
        <f>W95*W97</f>
        <v>0</v>
      </c>
      <c r="X100" s="29">
        <f t="shared" si="33"/>
        <v>0</v>
      </c>
      <c r="Y100" s="29">
        <f t="shared" si="33"/>
        <v>0</v>
      </c>
      <c r="Z100" s="29">
        <f t="shared" si="33"/>
        <v>0</v>
      </c>
      <c r="AA100" s="29">
        <f t="shared" si="33"/>
        <v>0</v>
      </c>
      <c r="AB100" s="29">
        <f t="shared" si="33"/>
        <v>0</v>
      </c>
      <c r="AC100" s="29">
        <f t="shared" si="33"/>
        <v>0</v>
      </c>
      <c r="AD100" s="29">
        <f t="shared" si="33"/>
        <v>0</v>
      </c>
      <c r="AE100" s="29">
        <f t="shared" si="33"/>
        <v>0</v>
      </c>
      <c r="AF100" s="29">
        <f t="shared" si="33"/>
        <v>0.79500000000000004</v>
      </c>
      <c r="AG100" s="29">
        <f t="shared" si="33"/>
        <v>0</v>
      </c>
      <c r="AH100" s="29">
        <f t="shared" si="33"/>
        <v>0</v>
      </c>
      <c r="AI100" s="29">
        <f t="shared" si="33"/>
        <v>0</v>
      </c>
      <c r="AJ100" s="29">
        <f t="shared" si="33"/>
        <v>0</v>
      </c>
      <c r="AK100" s="29">
        <f t="shared" si="33"/>
        <v>0</v>
      </c>
      <c r="AL100" s="29">
        <f t="shared" si="33"/>
        <v>8.85</v>
      </c>
      <c r="AM100" s="29"/>
      <c r="AN100" s="29"/>
      <c r="AO100" s="29"/>
      <c r="AP100" s="29"/>
      <c r="AQ100" s="29"/>
      <c r="AR100" s="29"/>
      <c r="AS100" s="29"/>
      <c r="AT100" s="29">
        <f t="shared" si="33"/>
        <v>0</v>
      </c>
      <c r="AU100" s="29">
        <f t="shared" si="33"/>
        <v>0</v>
      </c>
      <c r="AV100" s="29">
        <f t="shared" si="33"/>
        <v>0</v>
      </c>
      <c r="AW100" s="29">
        <f t="shared" si="33"/>
        <v>0</v>
      </c>
      <c r="AX100" s="29">
        <f t="shared" si="33"/>
        <v>0</v>
      </c>
      <c r="AY100" s="29">
        <f t="shared" si="33"/>
        <v>0</v>
      </c>
      <c r="AZ100" s="29">
        <f t="shared" si="33"/>
        <v>0</v>
      </c>
      <c r="BA100" s="29">
        <f t="shared" si="33"/>
        <v>0</v>
      </c>
      <c r="BB100" s="29">
        <f t="shared" si="33"/>
        <v>0</v>
      </c>
      <c r="BC100" s="29">
        <f t="shared" si="33"/>
        <v>0</v>
      </c>
      <c r="BD100" s="29">
        <f t="shared" si="33"/>
        <v>0</v>
      </c>
      <c r="BE100" s="29">
        <f t="shared" si="33"/>
        <v>0</v>
      </c>
      <c r="BF100" s="29">
        <f t="shared" si="33"/>
        <v>0</v>
      </c>
      <c r="BG100" s="29">
        <f t="shared" si="33"/>
        <v>0</v>
      </c>
      <c r="BH100" s="29">
        <f t="shared" si="33"/>
        <v>0</v>
      </c>
      <c r="BI100" s="29">
        <f t="shared" si="33"/>
        <v>0</v>
      </c>
      <c r="BJ100" s="29">
        <f t="shared" si="33"/>
        <v>0</v>
      </c>
      <c r="BK100" s="29">
        <f t="shared" si="33"/>
        <v>0</v>
      </c>
      <c r="BL100" s="29">
        <f t="shared" si="33"/>
        <v>0</v>
      </c>
      <c r="BM100" s="29">
        <f t="shared" si="33"/>
        <v>0</v>
      </c>
      <c r="BN100" s="29">
        <f t="shared" si="33"/>
        <v>0</v>
      </c>
      <c r="BO100" s="29">
        <f t="shared" si="33"/>
        <v>0</v>
      </c>
      <c r="BP100" s="30">
        <f>SUM(D100:BN100)</f>
        <v>10.712199999999999</v>
      </c>
      <c r="BQ100" s="31">
        <f>BP100/$C$9</f>
        <v>10.712199999999999</v>
      </c>
    </row>
    <row r="102" spans="1:69">
      <c r="J102" s="1">
        <v>49</v>
      </c>
      <c r="K102" s="83" t="s">
        <v>2</v>
      </c>
      <c r="V102" s="83" t="s">
        <v>33</v>
      </c>
    </row>
    <row r="103" spans="1:69" ht="15" customHeight="1">
      <c r="A103" s="115"/>
      <c r="B103" s="2" t="s">
        <v>3</v>
      </c>
      <c r="C103" s="113" t="s">
        <v>4</v>
      </c>
      <c r="D103" s="113" t="s">
        <v>35</v>
      </c>
      <c r="E103" s="113" t="s">
        <v>36</v>
      </c>
      <c r="F103" s="113" t="s">
        <v>37</v>
      </c>
      <c r="G103" s="113" t="s">
        <v>38</v>
      </c>
      <c r="H103" s="113" t="s">
        <v>39</v>
      </c>
      <c r="I103" s="103"/>
      <c r="J103" s="113" t="s">
        <v>40</v>
      </c>
      <c r="K103" s="113" t="s">
        <v>41</v>
      </c>
      <c r="L103" s="113" t="s">
        <v>42</v>
      </c>
      <c r="M103" s="103"/>
      <c r="N103" s="103"/>
      <c r="O103" s="113" t="s">
        <v>43</v>
      </c>
      <c r="P103" s="113" t="s">
        <v>44</v>
      </c>
      <c r="Q103" s="103"/>
      <c r="R103" s="113" t="s">
        <v>45</v>
      </c>
      <c r="S103" s="103"/>
      <c r="T103" s="103"/>
      <c r="U103" s="103"/>
      <c r="V103" s="113" t="s">
        <v>46</v>
      </c>
      <c r="W103" s="103"/>
      <c r="X103" s="113" t="s">
        <v>47</v>
      </c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13" t="s">
        <v>18</v>
      </c>
      <c r="AI103" s="103"/>
      <c r="AJ103" s="113" t="s">
        <v>48</v>
      </c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13" t="s">
        <v>50</v>
      </c>
      <c r="AW103" s="103"/>
      <c r="AX103" s="113" t="s">
        <v>51</v>
      </c>
      <c r="AY103" s="103"/>
      <c r="AZ103" s="113" t="s">
        <v>52</v>
      </c>
      <c r="BA103" s="103"/>
      <c r="BB103" s="113" t="s">
        <v>53</v>
      </c>
      <c r="BC103" s="113" t="s">
        <v>54</v>
      </c>
      <c r="BD103" s="103"/>
      <c r="BE103" s="103"/>
      <c r="BF103" s="103"/>
      <c r="BG103" s="113" t="s">
        <v>55</v>
      </c>
      <c r="BH103" s="113" t="s">
        <v>56</v>
      </c>
      <c r="BI103" s="113" t="s">
        <v>57</v>
      </c>
      <c r="BJ103" s="103"/>
      <c r="BK103" s="113" t="s">
        <v>58</v>
      </c>
      <c r="BL103" s="103"/>
      <c r="BM103" s="113" t="s">
        <v>59</v>
      </c>
      <c r="BN103" s="113" t="s">
        <v>60</v>
      </c>
      <c r="BO103" s="113" t="s">
        <v>100</v>
      </c>
      <c r="BP103" s="124" t="s">
        <v>5</v>
      </c>
      <c r="BQ103" s="124" t="s">
        <v>6</v>
      </c>
    </row>
    <row r="104" spans="1:69" ht="30" customHeight="1">
      <c r="A104" s="116"/>
      <c r="B104" s="3" t="s">
        <v>7</v>
      </c>
      <c r="C104" s="114"/>
      <c r="D104" s="114"/>
      <c r="E104" s="114"/>
      <c r="F104" s="114"/>
      <c r="G104" s="114"/>
      <c r="H104" s="114"/>
      <c r="I104" s="104"/>
      <c r="J104" s="114"/>
      <c r="K104" s="114"/>
      <c r="L104" s="114"/>
      <c r="M104" s="104"/>
      <c r="N104" s="104"/>
      <c r="O104" s="114"/>
      <c r="P104" s="114"/>
      <c r="Q104" s="104"/>
      <c r="R104" s="114"/>
      <c r="S104" s="104"/>
      <c r="T104" s="104"/>
      <c r="U104" s="104"/>
      <c r="V104" s="114"/>
      <c r="W104" s="104"/>
      <c r="X104" s="11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14"/>
      <c r="AI104" s="104"/>
      <c r="AJ104" s="11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  <c r="AV104" s="114"/>
      <c r="AW104" s="104"/>
      <c r="AX104" s="114"/>
      <c r="AY104" s="104"/>
      <c r="AZ104" s="114"/>
      <c r="BA104" s="104"/>
      <c r="BB104" s="114"/>
      <c r="BC104" s="114"/>
      <c r="BD104" s="104"/>
      <c r="BE104" s="104"/>
      <c r="BF104" s="104"/>
      <c r="BG104" s="114"/>
      <c r="BH104" s="114"/>
      <c r="BI104" s="114"/>
      <c r="BJ104" s="104"/>
      <c r="BK104" s="114"/>
      <c r="BL104" s="104"/>
      <c r="BM104" s="114"/>
      <c r="BN104" s="114"/>
      <c r="BO104" s="114"/>
      <c r="BP104" s="125"/>
      <c r="BQ104" s="125"/>
    </row>
    <row r="105" spans="1:69">
      <c r="A105" s="126" t="s">
        <v>22</v>
      </c>
      <c r="B105" s="40" t="s">
        <v>61</v>
      </c>
      <c r="C105" s="118">
        <f>$E$6</f>
        <v>1</v>
      </c>
      <c r="D105" s="4">
        <f t="shared" ref="D105:BO109" si="34">D26</f>
        <v>0</v>
      </c>
      <c r="E105" s="4">
        <f t="shared" si="34"/>
        <v>0</v>
      </c>
      <c r="F105" s="4">
        <f t="shared" si="34"/>
        <v>5.0000000000000001E-3</v>
      </c>
      <c r="G105" s="4">
        <f t="shared" si="34"/>
        <v>0</v>
      </c>
      <c r="H105" s="4">
        <f t="shared" si="34"/>
        <v>0</v>
      </c>
      <c r="I105" s="4">
        <f t="shared" si="34"/>
        <v>0</v>
      </c>
      <c r="J105" s="4">
        <f t="shared" si="34"/>
        <v>0</v>
      </c>
      <c r="K105" s="4">
        <f t="shared" si="34"/>
        <v>3.0000000000000001E-3</v>
      </c>
      <c r="L105" s="4">
        <f t="shared" si="34"/>
        <v>0</v>
      </c>
      <c r="M105" s="4">
        <f t="shared" si="34"/>
        <v>1.6500000000000001E-2</v>
      </c>
      <c r="N105" s="4">
        <f t="shared" si="34"/>
        <v>0</v>
      </c>
      <c r="O105" s="4">
        <f t="shared" si="34"/>
        <v>0</v>
      </c>
      <c r="P105" s="4">
        <f t="shared" si="34"/>
        <v>0</v>
      </c>
      <c r="Q105" s="4">
        <f t="shared" si="34"/>
        <v>0</v>
      </c>
      <c r="R105" s="4">
        <f t="shared" si="34"/>
        <v>0</v>
      </c>
      <c r="S105" s="4">
        <f t="shared" si="34"/>
        <v>0</v>
      </c>
      <c r="T105" s="4">
        <f t="shared" si="34"/>
        <v>0</v>
      </c>
      <c r="U105" s="4">
        <f t="shared" si="34"/>
        <v>0</v>
      </c>
      <c r="V105" s="4">
        <f t="shared" si="34"/>
        <v>0</v>
      </c>
      <c r="W105" s="4">
        <f>W26</f>
        <v>0</v>
      </c>
      <c r="X105" s="4">
        <f t="shared" si="34"/>
        <v>0</v>
      </c>
      <c r="Y105" s="4">
        <f t="shared" si="34"/>
        <v>0</v>
      </c>
      <c r="Z105" s="4">
        <f t="shared" si="34"/>
        <v>0</v>
      </c>
      <c r="AA105" s="4">
        <f t="shared" si="34"/>
        <v>0</v>
      </c>
      <c r="AB105" s="4">
        <f t="shared" si="34"/>
        <v>0</v>
      </c>
      <c r="AC105" s="4">
        <f t="shared" si="34"/>
        <v>0</v>
      </c>
      <c r="AD105" s="4">
        <f t="shared" si="34"/>
        <v>0</v>
      </c>
      <c r="AE105" s="4">
        <f t="shared" si="34"/>
        <v>0</v>
      </c>
      <c r="AF105" s="4">
        <f t="shared" si="34"/>
        <v>0</v>
      </c>
      <c r="AG105" s="4">
        <f t="shared" si="34"/>
        <v>0</v>
      </c>
      <c r="AH105" s="4">
        <f t="shared" si="34"/>
        <v>0</v>
      </c>
      <c r="AI105" s="4">
        <f t="shared" si="34"/>
        <v>0</v>
      </c>
      <c r="AJ105" s="4">
        <f t="shared" si="34"/>
        <v>0</v>
      </c>
      <c r="AK105" s="4">
        <f t="shared" si="34"/>
        <v>0</v>
      </c>
      <c r="AL105" s="4">
        <f t="shared" si="34"/>
        <v>0</v>
      </c>
      <c r="AM105" s="4"/>
      <c r="AN105" s="4"/>
      <c r="AO105" s="4"/>
      <c r="AP105" s="4"/>
      <c r="AQ105" s="4"/>
      <c r="AR105" s="4"/>
      <c r="AS105" s="4"/>
      <c r="AT105" s="4">
        <f t="shared" si="34"/>
        <v>0.02</v>
      </c>
      <c r="AU105" s="4">
        <f t="shared" si="34"/>
        <v>0</v>
      </c>
      <c r="AV105" s="4">
        <f t="shared" si="34"/>
        <v>0</v>
      </c>
      <c r="AW105" s="4">
        <f t="shared" si="34"/>
        <v>0</v>
      </c>
      <c r="AX105" s="4">
        <f t="shared" si="34"/>
        <v>0</v>
      </c>
      <c r="AY105" s="4">
        <f t="shared" si="34"/>
        <v>0</v>
      </c>
      <c r="AZ105" s="4">
        <f t="shared" si="34"/>
        <v>0</v>
      </c>
      <c r="BA105" s="4">
        <f t="shared" si="34"/>
        <v>0</v>
      </c>
      <c r="BB105" s="4">
        <f t="shared" si="34"/>
        <v>0</v>
      </c>
      <c r="BC105" s="4">
        <f t="shared" si="34"/>
        <v>0</v>
      </c>
      <c r="BD105" s="4">
        <f t="shared" si="34"/>
        <v>0</v>
      </c>
      <c r="BE105" s="4">
        <f t="shared" si="34"/>
        <v>0</v>
      </c>
      <c r="BF105" s="4">
        <f t="shared" si="34"/>
        <v>0</v>
      </c>
      <c r="BG105" s="4">
        <f t="shared" si="34"/>
        <v>0</v>
      </c>
      <c r="BH105" s="4">
        <f t="shared" si="34"/>
        <v>0</v>
      </c>
      <c r="BI105" s="4">
        <f t="shared" si="34"/>
        <v>0</v>
      </c>
      <c r="BJ105" s="4">
        <f t="shared" si="34"/>
        <v>0</v>
      </c>
      <c r="BK105" s="4">
        <f t="shared" si="34"/>
        <v>0</v>
      </c>
      <c r="BL105" s="4">
        <f t="shared" si="34"/>
        <v>0</v>
      </c>
      <c r="BM105" s="4">
        <f t="shared" si="34"/>
        <v>0</v>
      </c>
      <c r="BN105" s="4">
        <f t="shared" si="34"/>
        <v>0</v>
      </c>
      <c r="BO105" s="4">
        <f t="shared" si="34"/>
        <v>0</v>
      </c>
    </row>
    <row r="106" spans="1:69">
      <c r="A106" s="127"/>
      <c r="B106" s="83" t="s">
        <v>16</v>
      </c>
      <c r="C106" s="119"/>
      <c r="D106" s="4">
        <f t="shared" si="34"/>
        <v>0.02</v>
      </c>
      <c r="E106" s="4">
        <f t="shared" si="34"/>
        <v>0</v>
      </c>
      <c r="F106" s="4">
        <f t="shared" si="34"/>
        <v>0</v>
      </c>
      <c r="G106" s="4">
        <f t="shared" si="34"/>
        <v>0</v>
      </c>
      <c r="H106" s="4">
        <f t="shared" si="34"/>
        <v>0</v>
      </c>
      <c r="I106" s="4">
        <f t="shared" si="34"/>
        <v>0</v>
      </c>
      <c r="J106" s="4">
        <f t="shared" si="34"/>
        <v>0</v>
      </c>
      <c r="K106" s="4">
        <f t="shared" si="34"/>
        <v>0</v>
      </c>
      <c r="L106" s="4">
        <f t="shared" si="34"/>
        <v>0</v>
      </c>
      <c r="M106" s="4">
        <f t="shared" si="34"/>
        <v>0</v>
      </c>
      <c r="N106" s="4">
        <f t="shared" si="34"/>
        <v>0</v>
      </c>
      <c r="O106" s="4">
        <f t="shared" si="34"/>
        <v>0</v>
      </c>
      <c r="P106" s="4">
        <f t="shared" si="34"/>
        <v>0</v>
      </c>
      <c r="Q106" s="4">
        <f t="shared" si="34"/>
        <v>0</v>
      </c>
      <c r="R106" s="4">
        <f t="shared" si="34"/>
        <v>0</v>
      </c>
      <c r="S106" s="4">
        <f t="shared" si="34"/>
        <v>0</v>
      </c>
      <c r="T106" s="4">
        <f t="shared" si="34"/>
        <v>0</v>
      </c>
      <c r="U106" s="4">
        <f t="shared" si="34"/>
        <v>0</v>
      </c>
      <c r="V106" s="4">
        <f t="shared" si="34"/>
        <v>0</v>
      </c>
      <c r="W106" s="4">
        <f>W27</f>
        <v>0</v>
      </c>
      <c r="X106" s="4">
        <f t="shared" si="34"/>
        <v>0</v>
      </c>
      <c r="Y106" s="4">
        <f t="shared" si="34"/>
        <v>0</v>
      </c>
      <c r="Z106" s="4">
        <f t="shared" si="34"/>
        <v>0</v>
      </c>
      <c r="AA106" s="4">
        <f t="shared" si="34"/>
        <v>0</v>
      </c>
      <c r="AB106" s="4">
        <f t="shared" si="34"/>
        <v>0</v>
      </c>
      <c r="AC106" s="4">
        <f t="shared" si="34"/>
        <v>0</v>
      </c>
      <c r="AD106" s="4">
        <f t="shared" si="34"/>
        <v>0</v>
      </c>
      <c r="AE106" s="4">
        <f t="shared" si="34"/>
        <v>0</v>
      </c>
      <c r="AF106" s="4">
        <f t="shared" si="34"/>
        <v>0</v>
      </c>
      <c r="AG106" s="4">
        <f t="shared" si="34"/>
        <v>0</v>
      </c>
      <c r="AH106" s="4">
        <f t="shared" si="34"/>
        <v>0</v>
      </c>
      <c r="AI106" s="4">
        <f t="shared" si="34"/>
        <v>0</v>
      </c>
      <c r="AJ106" s="4">
        <f t="shared" si="34"/>
        <v>0</v>
      </c>
      <c r="AK106" s="4">
        <f t="shared" si="34"/>
        <v>0</v>
      </c>
      <c r="AL106" s="4">
        <f t="shared" si="34"/>
        <v>0</v>
      </c>
      <c r="AM106" s="4"/>
      <c r="AN106" s="4"/>
      <c r="AO106" s="4"/>
      <c r="AP106" s="4"/>
      <c r="AQ106" s="4"/>
      <c r="AR106" s="4"/>
      <c r="AS106" s="4"/>
      <c r="AT106" s="4">
        <f t="shared" si="34"/>
        <v>0</v>
      </c>
      <c r="AU106" s="4">
        <f t="shared" si="34"/>
        <v>0</v>
      </c>
      <c r="AV106" s="4">
        <f t="shared" si="34"/>
        <v>0</v>
      </c>
      <c r="AW106" s="4">
        <f t="shared" si="34"/>
        <v>0</v>
      </c>
      <c r="AX106" s="4">
        <f t="shared" si="34"/>
        <v>0</v>
      </c>
      <c r="AY106" s="4">
        <f t="shared" si="34"/>
        <v>0</v>
      </c>
      <c r="AZ106" s="4">
        <f t="shared" si="34"/>
        <v>0</v>
      </c>
      <c r="BA106" s="4">
        <f t="shared" si="34"/>
        <v>0</v>
      </c>
      <c r="BB106" s="4">
        <f t="shared" si="34"/>
        <v>0</v>
      </c>
      <c r="BC106" s="4">
        <f t="shared" si="34"/>
        <v>0</v>
      </c>
      <c r="BD106" s="4">
        <f t="shared" si="34"/>
        <v>0</v>
      </c>
      <c r="BE106" s="4">
        <f t="shared" si="34"/>
        <v>0</v>
      </c>
      <c r="BF106" s="4">
        <f t="shared" si="34"/>
        <v>0</v>
      </c>
      <c r="BG106" s="4">
        <f t="shared" si="34"/>
        <v>0</v>
      </c>
      <c r="BH106" s="4">
        <f t="shared" si="34"/>
        <v>0</v>
      </c>
      <c r="BI106" s="4">
        <f t="shared" si="34"/>
        <v>0</v>
      </c>
      <c r="BJ106" s="4">
        <f t="shared" si="34"/>
        <v>0</v>
      </c>
      <c r="BK106" s="4">
        <f t="shared" si="34"/>
        <v>0</v>
      </c>
      <c r="BL106" s="4">
        <f t="shared" si="34"/>
        <v>0</v>
      </c>
      <c r="BM106" s="4">
        <f t="shared" si="34"/>
        <v>0</v>
      </c>
      <c r="BN106" s="4">
        <f t="shared" si="34"/>
        <v>0</v>
      </c>
      <c r="BO106" s="4">
        <f t="shared" si="34"/>
        <v>0</v>
      </c>
    </row>
    <row r="107" spans="1:69">
      <c r="A107" s="127"/>
      <c r="B107" s="10" t="s">
        <v>23</v>
      </c>
      <c r="C107" s="119"/>
      <c r="D107" s="4">
        <f t="shared" si="34"/>
        <v>0</v>
      </c>
      <c r="E107" s="4">
        <f t="shared" si="34"/>
        <v>0</v>
      </c>
      <c r="F107" s="4">
        <f t="shared" si="34"/>
        <v>0.01</v>
      </c>
      <c r="G107" s="4">
        <f t="shared" si="34"/>
        <v>4.0000000000000002E-4</v>
      </c>
      <c r="H107" s="4">
        <f t="shared" si="34"/>
        <v>0</v>
      </c>
      <c r="I107" s="4">
        <f t="shared" si="34"/>
        <v>0</v>
      </c>
      <c r="J107" s="4">
        <f t="shared" si="34"/>
        <v>0</v>
      </c>
      <c r="K107" s="4">
        <f t="shared" si="34"/>
        <v>0</v>
      </c>
      <c r="L107" s="4">
        <f t="shared" si="34"/>
        <v>0</v>
      </c>
      <c r="M107" s="4">
        <f t="shared" si="34"/>
        <v>0</v>
      </c>
      <c r="N107" s="4">
        <f t="shared" si="34"/>
        <v>0</v>
      </c>
      <c r="O107" s="4">
        <f t="shared" si="34"/>
        <v>0</v>
      </c>
      <c r="P107" s="4">
        <f t="shared" si="34"/>
        <v>0</v>
      </c>
      <c r="Q107" s="4">
        <f t="shared" si="34"/>
        <v>0</v>
      </c>
      <c r="R107" s="4">
        <f t="shared" si="34"/>
        <v>0</v>
      </c>
      <c r="S107" s="4">
        <f t="shared" si="34"/>
        <v>0</v>
      </c>
      <c r="T107" s="4">
        <f t="shared" si="34"/>
        <v>0</v>
      </c>
      <c r="U107" s="4">
        <f t="shared" si="34"/>
        <v>0</v>
      </c>
      <c r="V107" s="4">
        <f t="shared" si="34"/>
        <v>0</v>
      </c>
      <c r="W107" s="4">
        <f>W28</f>
        <v>0</v>
      </c>
      <c r="X107" s="4">
        <f t="shared" si="34"/>
        <v>0</v>
      </c>
      <c r="Y107" s="4">
        <f t="shared" si="34"/>
        <v>0</v>
      </c>
      <c r="Z107" s="4">
        <f t="shared" si="34"/>
        <v>0</v>
      </c>
      <c r="AA107" s="4">
        <f t="shared" si="34"/>
        <v>0</v>
      </c>
      <c r="AB107" s="4">
        <f t="shared" si="34"/>
        <v>0</v>
      </c>
      <c r="AC107" s="4">
        <f t="shared" si="34"/>
        <v>0</v>
      </c>
      <c r="AD107" s="4">
        <f t="shared" si="34"/>
        <v>0</v>
      </c>
      <c r="AE107" s="4">
        <f t="shared" si="34"/>
        <v>0</v>
      </c>
      <c r="AF107" s="4">
        <f t="shared" si="34"/>
        <v>0</v>
      </c>
      <c r="AG107" s="4">
        <f t="shared" si="34"/>
        <v>0</v>
      </c>
      <c r="AH107" s="4">
        <f t="shared" si="34"/>
        <v>0</v>
      </c>
      <c r="AI107" s="4">
        <f t="shared" si="34"/>
        <v>0</v>
      </c>
      <c r="AJ107" s="4">
        <f t="shared" si="34"/>
        <v>0</v>
      </c>
      <c r="AK107" s="4">
        <f t="shared" si="34"/>
        <v>0</v>
      </c>
      <c r="AL107" s="4">
        <f t="shared" si="34"/>
        <v>0</v>
      </c>
      <c r="AM107" s="4"/>
      <c r="AN107" s="4"/>
      <c r="AO107" s="4"/>
      <c r="AP107" s="4"/>
      <c r="AQ107" s="4"/>
      <c r="AR107" s="4"/>
      <c r="AS107" s="4"/>
      <c r="AT107" s="4">
        <f t="shared" si="34"/>
        <v>0</v>
      </c>
      <c r="AU107" s="4">
        <f t="shared" si="34"/>
        <v>0</v>
      </c>
      <c r="AV107" s="4">
        <f t="shared" si="34"/>
        <v>0</v>
      </c>
      <c r="AW107" s="4">
        <f t="shared" si="34"/>
        <v>0</v>
      </c>
      <c r="AX107" s="4">
        <f t="shared" si="34"/>
        <v>0</v>
      </c>
      <c r="AY107" s="4">
        <f t="shared" si="34"/>
        <v>0</v>
      </c>
      <c r="AZ107" s="4">
        <f t="shared" si="34"/>
        <v>0</v>
      </c>
      <c r="BA107" s="4">
        <f t="shared" si="34"/>
        <v>0</v>
      </c>
      <c r="BB107" s="4">
        <f t="shared" si="34"/>
        <v>0</v>
      </c>
      <c r="BC107" s="4">
        <f t="shared" si="34"/>
        <v>0</v>
      </c>
      <c r="BD107" s="4">
        <f t="shared" si="34"/>
        <v>0</v>
      </c>
      <c r="BE107" s="4">
        <f t="shared" si="34"/>
        <v>0</v>
      </c>
      <c r="BF107" s="4">
        <f t="shared" si="34"/>
        <v>0</v>
      </c>
      <c r="BG107" s="4">
        <f t="shared" si="34"/>
        <v>0</v>
      </c>
      <c r="BH107" s="4">
        <f t="shared" si="34"/>
        <v>0</v>
      </c>
      <c r="BI107" s="4">
        <f t="shared" si="34"/>
        <v>0</v>
      </c>
      <c r="BJ107" s="4">
        <f t="shared" si="34"/>
        <v>0</v>
      </c>
      <c r="BK107" s="4">
        <f t="shared" si="34"/>
        <v>0</v>
      </c>
      <c r="BL107" s="4">
        <f t="shared" si="34"/>
        <v>0</v>
      </c>
      <c r="BM107" s="4">
        <f t="shared" si="34"/>
        <v>0</v>
      </c>
      <c r="BN107" s="4">
        <f t="shared" si="34"/>
        <v>0</v>
      </c>
      <c r="BO107" s="4">
        <f t="shared" si="34"/>
        <v>0</v>
      </c>
    </row>
    <row r="108" spans="1:69" ht="15" customHeight="1">
      <c r="A108" s="127"/>
      <c r="B108" s="9"/>
      <c r="C108" s="119"/>
      <c r="D108" s="4">
        <f t="shared" si="34"/>
        <v>0</v>
      </c>
      <c r="E108" s="4">
        <f t="shared" si="34"/>
        <v>0</v>
      </c>
      <c r="F108" s="4">
        <f t="shared" si="34"/>
        <v>0</v>
      </c>
      <c r="G108" s="4">
        <f t="shared" si="34"/>
        <v>0</v>
      </c>
      <c r="H108" s="4">
        <f t="shared" si="34"/>
        <v>0</v>
      </c>
      <c r="I108" s="4">
        <f t="shared" si="34"/>
        <v>0</v>
      </c>
      <c r="J108" s="4">
        <f t="shared" si="34"/>
        <v>0</v>
      </c>
      <c r="K108" s="4">
        <f t="shared" si="34"/>
        <v>0</v>
      </c>
      <c r="L108" s="4">
        <f t="shared" si="34"/>
        <v>0</v>
      </c>
      <c r="M108" s="4">
        <f t="shared" si="34"/>
        <v>0</v>
      </c>
      <c r="N108" s="4">
        <f t="shared" si="34"/>
        <v>0</v>
      </c>
      <c r="O108" s="4">
        <f t="shared" si="34"/>
        <v>0</v>
      </c>
      <c r="P108" s="4">
        <f t="shared" si="34"/>
        <v>0</v>
      </c>
      <c r="Q108" s="4">
        <f t="shared" si="34"/>
        <v>0</v>
      </c>
      <c r="R108" s="4">
        <f t="shared" si="34"/>
        <v>0</v>
      </c>
      <c r="S108" s="4">
        <f t="shared" si="34"/>
        <v>0</v>
      </c>
      <c r="T108" s="4">
        <f t="shared" si="34"/>
        <v>0</v>
      </c>
      <c r="U108" s="4">
        <f t="shared" si="34"/>
        <v>0</v>
      </c>
      <c r="V108" s="4">
        <f t="shared" si="34"/>
        <v>0</v>
      </c>
      <c r="W108" s="4">
        <f>W29</f>
        <v>0</v>
      </c>
      <c r="X108" s="4">
        <f t="shared" si="34"/>
        <v>0</v>
      </c>
      <c r="Y108" s="4">
        <f t="shared" si="34"/>
        <v>0</v>
      </c>
      <c r="Z108" s="4">
        <f t="shared" si="34"/>
        <v>0</v>
      </c>
      <c r="AA108" s="4">
        <f t="shared" si="34"/>
        <v>0</v>
      </c>
      <c r="AB108" s="4">
        <f t="shared" si="34"/>
        <v>0</v>
      </c>
      <c r="AC108" s="4">
        <f t="shared" si="34"/>
        <v>0</v>
      </c>
      <c r="AD108" s="4">
        <f t="shared" si="34"/>
        <v>0</v>
      </c>
      <c r="AE108" s="4">
        <f t="shared" si="34"/>
        <v>0</v>
      </c>
      <c r="AF108" s="4">
        <f t="shared" si="34"/>
        <v>0</v>
      </c>
      <c r="AG108" s="4">
        <f t="shared" si="34"/>
        <v>0</v>
      </c>
      <c r="AH108" s="4">
        <f t="shared" si="34"/>
        <v>0</v>
      </c>
      <c r="AI108" s="4">
        <f t="shared" si="34"/>
        <v>0</v>
      </c>
      <c r="AJ108" s="4">
        <f t="shared" si="34"/>
        <v>0</v>
      </c>
      <c r="AK108" s="4">
        <f t="shared" si="34"/>
        <v>0</v>
      </c>
      <c r="AL108" s="4">
        <f t="shared" si="34"/>
        <v>0</v>
      </c>
      <c r="AM108" s="4"/>
      <c r="AN108" s="4"/>
      <c r="AO108" s="4"/>
      <c r="AP108" s="4"/>
      <c r="AQ108" s="4"/>
      <c r="AR108" s="4"/>
      <c r="AS108" s="4"/>
      <c r="AT108" s="4">
        <f t="shared" si="34"/>
        <v>0</v>
      </c>
      <c r="AU108" s="4">
        <f t="shared" si="34"/>
        <v>0</v>
      </c>
      <c r="AV108" s="4">
        <f t="shared" si="34"/>
        <v>0</v>
      </c>
      <c r="AW108" s="4">
        <f t="shared" si="34"/>
        <v>0</v>
      </c>
      <c r="AX108" s="4">
        <f t="shared" si="34"/>
        <v>0</v>
      </c>
      <c r="AY108" s="4">
        <f t="shared" si="34"/>
        <v>0</v>
      </c>
      <c r="AZ108" s="4">
        <f t="shared" si="34"/>
        <v>0</v>
      </c>
      <c r="BA108" s="4">
        <f t="shared" si="34"/>
        <v>0</v>
      </c>
      <c r="BB108" s="4">
        <f t="shared" si="34"/>
        <v>0</v>
      </c>
      <c r="BC108" s="4">
        <f t="shared" si="34"/>
        <v>0</v>
      </c>
      <c r="BD108" s="4">
        <f t="shared" si="34"/>
        <v>0</v>
      </c>
      <c r="BE108" s="4">
        <f t="shared" si="34"/>
        <v>0</v>
      </c>
      <c r="BF108" s="4">
        <f t="shared" si="34"/>
        <v>0</v>
      </c>
      <c r="BG108" s="4">
        <f t="shared" si="34"/>
        <v>0</v>
      </c>
      <c r="BH108" s="4">
        <f t="shared" si="34"/>
        <v>0</v>
      </c>
      <c r="BI108" s="4">
        <f t="shared" si="34"/>
        <v>0</v>
      </c>
      <c r="BJ108" s="4">
        <f t="shared" si="34"/>
        <v>0</v>
      </c>
      <c r="BK108" s="4">
        <f t="shared" si="34"/>
        <v>0</v>
      </c>
      <c r="BL108" s="4">
        <f t="shared" si="34"/>
        <v>0</v>
      </c>
      <c r="BM108" s="4">
        <f t="shared" si="34"/>
        <v>0</v>
      </c>
      <c r="BN108" s="4">
        <f t="shared" si="34"/>
        <v>0</v>
      </c>
      <c r="BO108" s="4">
        <f t="shared" si="34"/>
        <v>0</v>
      </c>
    </row>
    <row r="109" spans="1:69" ht="15" customHeight="1">
      <c r="A109" s="128"/>
      <c r="B109" s="4"/>
      <c r="C109" s="120"/>
      <c r="D109" s="4">
        <f t="shared" si="34"/>
        <v>0</v>
      </c>
      <c r="E109" s="4">
        <f t="shared" si="34"/>
        <v>0</v>
      </c>
      <c r="F109" s="4">
        <f t="shared" si="34"/>
        <v>0</v>
      </c>
      <c r="G109" s="4">
        <f t="shared" si="34"/>
        <v>0</v>
      </c>
      <c r="H109" s="4">
        <f t="shared" si="34"/>
        <v>0</v>
      </c>
      <c r="I109" s="4">
        <f t="shared" si="34"/>
        <v>0</v>
      </c>
      <c r="J109" s="4">
        <f t="shared" si="34"/>
        <v>0</v>
      </c>
      <c r="K109" s="4">
        <f t="shared" si="34"/>
        <v>0</v>
      </c>
      <c r="L109" s="4">
        <f t="shared" si="34"/>
        <v>0</v>
      </c>
      <c r="M109" s="4">
        <f t="shared" si="34"/>
        <v>0</v>
      </c>
      <c r="N109" s="4">
        <f t="shared" si="34"/>
        <v>0</v>
      </c>
      <c r="O109" s="4">
        <f t="shared" si="34"/>
        <v>0</v>
      </c>
      <c r="P109" s="4">
        <f t="shared" si="34"/>
        <v>0</v>
      </c>
      <c r="Q109" s="4">
        <f t="shared" si="34"/>
        <v>0</v>
      </c>
      <c r="R109" s="4">
        <f t="shared" si="34"/>
        <v>0</v>
      </c>
      <c r="S109" s="4">
        <f t="shared" si="34"/>
        <v>0</v>
      </c>
      <c r="T109" s="4">
        <f t="shared" si="34"/>
        <v>0</v>
      </c>
      <c r="U109" s="4">
        <f t="shared" si="34"/>
        <v>0</v>
      </c>
      <c r="V109" s="4">
        <f t="shared" si="34"/>
        <v>0</v>
      </c>
      <c r="W109" s="4">
        <f>W30</f>
        <v>0</v>
      </c>
      <c r="X109" s="4">
        <f t="shared" si="34"/>
        <v>0</v>
      </c>
      <c r="Y109" s="4">
        <f t="shared" si="34"/>
        <v>0</v>
      </c>
      <c r="Z109" s="4">
        <f t="shared" si="34"/>
        <v>0</v>
      </c>
      <c r="AA109" s="4">
        <f t="shared" si="34"/>
        <v>0</v>
      </c>
      <c r="AB109" s="4">
        <f t="shared" si="34"/>
        <v>0</v>
      </c>
      <c r="AC109" s="4">
        <f t="shared" si="34"/>
        <v>0</v>
      </c>
      <c r="AD109" s="4">
        <f t="shared" si="34"/>
        <v>0</v>
      </c>
      <c r="AE109" s="4">
        <f t="shared" si="34"/>
        <v>0</v>
      </c>
      <c r="AF109" s="4">
        <f t="shared" si="34"/>
        <v>0</v>
      </c>
      <c r="AG109" s="4">
        <f t="shared" si="34"/>
        <v>0</v>
      </c>
      <c r="AH109" s="4">
        <f t="shared" si="34"/>
        <v>0</v>
      </c>
      <c r="AI109" s="4">
        <f t="shared" si="34"/>
        <v>0</v>
      </c>
      <c r="AJ109" s="4">
        <f t="shared" ref="AJ109:BO109" si="35">AJ30</f>
        <v>0</v>
      </c>
      <c r="AK109" s="4">
        <f t="shared" si="35"/>
        <v>0</v>
      </c>
      <c r="AL109" s="4">
        <f t="shared" si="35"/>
        <v>0</v>
      </c>
      <c r="AM109" s="4"/>
      <c r="AN109" s="4"/>
      <c r="AO109" s="4"/>
      <c r="AP109" s="4"/>
      <c r="AQ109" s="4"/>
      <c r="AR109" s="4"/>
      <c r="AS109" s="4"/>
      <c r="AT109" s="4">
        <f t="shared" si="35"/>
        <v>0</v>
      </c>
      <c r="AU109" s="4">
        <f t="shared" si="35"/>
        <v>0</v>
      </c>
      <c r="AV109" s="4">
        <f t="shared" si="35"/>
        <v>0</v>
      </c>
      <c r="AW109" s="4">
        <f t="shared" si="35"/>
        <v>0</v>
      </c>
      <c r="AX109" s="4">
        <f t="shared" si="35"/>
        <v>0</v>
      </c>
      <c r="AY109" s="4">
        <f t="shared" si="35"/>
        <v>0</v>
      </c>
      <c r="AZ109" s="4">
        <f t="shared" si="35"/>
        <v>0</v>
      </c>
      <c r="BA109" s="4">
        <f t="shared" si="35"/>
        <v>0</v>
      </c>
      <c r="BB109" s="4">
        <f t="shared" si="35"/>
        <v>0</v>
      </c>
      <c r="BC109" s="4">
        <f t="shared" si="35"/>
        <v>0</v>
      </c>
      <c r="BD109" s="4">
        <f t="shared" si="35"/>
        <v>0</v>
      </c>
      <c r="BE109" s="4">
        <f t="shared" si="35"/>
        <v>0</v>
      </c>
      <c r="BF109" s="4">
        <f t="shared" si="35"/>
        <v>0</v>
      </c>
      <c r="BG109" s="4">
        <f t="shared" si="35"/>
        <v>0</v>
      </c>
      <c r="BH109" s="4">
        <f t="shared" si="35"/>
        <v>0</v>
      </c>
      <c r="BI109" s="4">
        <f t="shared" si="35"/>
        <v>0</v>
      </c>
      <c r="BJ109" s="4">
        <f t="shared" si="35"/>
        <v>0</v>
      </c>
      <c r="BK109" s="4">
        <f t="shared" si="35"/>
        <v>0</v>
      </c>
      <c r="BL109" s="4">
        <f t="shared" si="35"/>
        <v>0</v>
      </c>
      <c r="BM109" s="4">
        <f t="shared" si="35"/>
        <v>0</v>
      </c>
      <c r="BN109" s="4">
        <f t="shared" si="35"/>
        <v>0</v>
      </c>
      <c r="BO109" s="4">
        <f t="shared" si="35"/>
        <v>0</v>
      </c>
    </row>
    <row r="110" spans="1:69" ht="17.399999999999999">
      <c r="B110" s="17" t="s">
        <v>24</v>
      </c>
      <c r="C110" s="18"/>
      <c r="D110" s="19">
        <f t="shared" ref="D110:BO110" si="36">SUM(D105:D109)</f>
        <v>0.02</v>
      </c>
      <c r="E110" s="19">
        <f t="shared" si="36"/>
        <v>0</v>
      </c>
      <c r="F110" s="19">
        <f t="shared" si="36"/>
        <v>1.4999999999999999E-2</v>
      </c>
      <c r="G110" s="19">
        <f t="shared" si="36"/>
        <v>4.0000000000000002E-4</v>
      </c>
      <c r="H110" s="19">
        <f t="shared" si="36"/>
        <v>0</v>
      </c>
      <c r="I110" s="19">
        <f t="shared" si="36"/>
        <v>0</v>
      </c>
      <c r="J110" s="19">
        <f t="shared" si="36"/>
        <v>0</v>
      </c>
      <c r="K110" s="19">
        <f t="shared" si="36"/>
        <v>3.0000000000000001E-3</v>
      </c>
      <c r="L110" s="19">
        <f t="shared" si="36"/>
        <v>0</v>
      </c>
      <c r="M110" s="19">
        <f t="shared" si="36"/>
        <v>1.6500000000000001E-2</v>
      </c>
      <c r="N110" s="19">
        <f t="shared" si="36"/>
        <v>0</v>
      </c>
      <c r="O110" s="19">
        <f t="shared" si="36"/>
        <v>0</v>
      </c>
      <c r="P110" s="19">
        <f t="shared" si="36"/>
        <v>0</v>
      </c>
      <c r="Q110" s="19">
        <f t="shared" si="36"/>
        <v>0</v>
      </c>
      <c r="R110" s="19">
        <f t="shared" si="36"/>
        <v>0</v>
      </c>
      <c r="S110" s="19">
        <f t="shared" si="36"/>
        <v>0</v>
      </c>
      <c r="T110" s="19">
        <f t="shared" si="36"/>
        <v>0</v>
      </c>
      <c r="U110" s="19">
        <f t="shared" si="36"/>
        <v>0</v>
      </c>
      <c r="V110" s="19">
        <f t="shared" si="36"/>
        <v>0</v>
      </c>
      <c r="W110" s="19">
        <f>SUM(W105:W109)</f>
        <v>0</v>
      </c>
      <c r="X110" s="19">
        <f t="shared" si="36"/>
        <v>0</v>
      </c>
      <c r="Y110" s="19">
        <f t="shared" si="36"/>
        <v>0</v>
      </c>
      <c r="Z110" s="19">
        <f t="shared" si="36"/>
        <v>0</v>
      </c>
      <c r="AA110" s="19">
        <f t="shared" si="36"/>
        <v>0</v>
      </c>
      <c r="AB110" s="19">
        <f t="shared" si="36"/>
        <v>0</v>
      </c>
      <c r="AC110" s="19">
        <f t="shared" si="36"/>
        <v>0</v>
      </c>
      <c r="AD110" s="19">
        <f t="shared" si="36"/>
        <v>0</v>
      </c>
      <c r="AE110" s="19">
        <f t="shared" si="36"/>
        <v>0</v>
      </c>
      <c r="AF110" s="19">
        <f t="shared" si="36"/>
        <v>0</v>
      </c>
      <c r="AG110" s="19">
        <f t="shared" si="36"/>
        <v>0</v>
      </c>
      <c r="AH110" s="19">
        <f t="shared" si="36"/>
        <v>0</v>
      </c>
      <c r="AI110" s="19">
        <f t="shared" si="36"/>
        <v>0</v>
      </c>
      <c r="AJ110" s="19">
        <f t="shared" si="36"/>
        <v>0</v>
      </c>
      <c r="AK110" s="19">
        <f t="shared" si="36"/>
        <v>0</v>
      </c>
      <c r="AL110" s="19">
        <f t="shared" si="36"/>
        <v>0</v>
      </c>
      <c r="AM110" s="19"/>
      <c r="AN110" s="19"/>
      <c r="AO110" s="19"/>
      <c r="AP110" s="19"/>
      <c r="AQ110" s="19"/>
      <c r="AR110" s="19"/>
      <c r="AS110" s="19"/>
      <c r="AT110" s="19">
        <f t="shared" si="36"/>
        <v>0.02</v>
      </c>
      <c r="AU110" s="19">
        <f t="shared" si="36"/>
        <v>0</v>
      </c>
      <c r="AV110" s="19">
        <f t="shared" si="36"/>
        <v>0</v>
      </c>
      <c r="AW110" s="19">
        <f t="shared" si="36"/>
        <v>0</v>
      </c>
      <c r="AX110" s="19">
        <f t="shared" si="36"/>
        <v>0</v>
      </c>
      <c r="AY110" s="19">
        <f t="shared" si="36"/>
        <v>0</v>
      </c>
      <c r="AZ110" s="19">
        <f t="shared" si="36"/>
        <v>0</v>
      </c>
      <c r="BA110" s="19">
        <f t="shared" si="36"/>
        <v>0</v>
      </c>
      <c r="BB110" s="19">
        <f t="shared" si="36"/>
        <v>0</v>
      </c>
      <c r="BC110" s="19">
        <f t="shared" si="36"/>
        <v>0</v>
      </c>
      <c r="BD110" s="19">
        <f t="shared" si="36"/>
        <v>0</v>
      </c>
      <c r="BE110" s="19">
        <f t="shared" si="36"/>
        <v>0</v>
      </c>
      <c r="BF110" s="19">
        <f t="shared" si="36"/>
        <v>0</v>
      </c>
      <c r="BG110" s="19">
        <f t="shared" si="36"/>
        <v>0</v>
      </c>
      <c r="BH110" s="19">
        <f t="shared" si="36"/>
        <v>0</v>
      </c>
      <c r="BI110" s="19">
        <f t="shared" si="36"/>
        <v>0</v>
      </c>
      <c r="BJ110" s="19">
        <f t="shared" si="36"/>
        <v>0</v>
      </c>
      <c r="BK110" s="19">
        <f t="shared" si="36"/>
        <v>0</v>
      </c>
      <c r="BL110" s="19">
        <f t="shared" si="36"/>
        <v>0</v>
      </c>
      <c r="BM110" s="19">
        <f t="shared" si="36"/>
        <v>0</v>
      </c>
      <c r="BN110" s="19">
        <f t="shared" si="36"/>
        <v>0</v>
      </c>
      <c r="BO110" s="19">
        <f t="shared" si="36"/>
        <v>0</v>
      </c>
    </row>
    <row r="111" spans="1:69" ht="17.399999999999999">
      <c r="B111" s="17" t="s">
        <v>25</v>
      </c>
      <c r="C111" s="18"/>
      <c r="D111" s="20">
        <f t="shared" ref="D111:BO111" si="37">PRODUCT(D110,$E$6)</f>
        <v>0.02</v>
      </c>
      <c r="E111" s="20">
        <f t="shared" si="37"/>
        <v>0</v>
      </c>
      <c r="F111" s="20">
        <f t="shared" si="37"/>
        <v>1.4999999999999999E-2</v>
      </c>
      <c r="G111" s="20">
        <f t="shared" si="37"/>
        <v>4.0000000000000002E-4</v>
      </c>
      <c r="H111" s="20">
        <f t="shared" si="37"/>
        <v>0</v>
      </c>
      <c r="I111" s="20">
        <f t="shared" si="37"/>
        <v>0</v>
      </c>
      <c r="J111" s="20">
        <f t="shared" si="37"/>
        <v>0</v>
      </c>
      <c r="K111" s="20">
        <f t="shared" si="37"/>
        <v>3.0000000000000001E-3</v>
      </c>
      <c r="L111" s="20">
        <f t="shared" si="37"/>
        <v>0</v>
      </c>
      <c r="M111" s="20">
        <f t="shared" si="37"/>
        <v>1.6500000000000001E-2</v>
      </c>
      <c r="N111" s="20">
        <f t="shared" si="37"/>
        <v>0</v>
      </c>
      <c r="O111" s="20">
        <f t="shared" si="37"/>
        <v>0</v>
      </c>
      <c r="P111" s="20">
        <f t="shared" si="37"/>
        <v>0</v>
      </c>
      <c r="Q111" s="20">
        <f t="shared" si="37"/>
        <v>0</v>
      </c>
      <c r="R111" s="20">
        <f t="shared" si="37"/>
        <v>0</v>
      </c>
      <c r="S111" s="20">
        <f t="shared" si="37"/>
        <v>0</v>
      </c>
      <c r="T111" s="20">
        <f t="shared" si="37"/>
        <v>0</v>
      </c>
      <c r="U111" s="20">
        <f t="shared" si="37"/>
        <v>0</v>
      </c>
      <c r="V111" s="20">
        <f t="shared" si="37"/>
        <v>0</v>
      </c>
      <c r="W111" s="20">
        <f>PRODUCT(W110,$E$6)</f>
        <v>0</v>
      </c>
      <c r="X111" s="20">
        <f t="shared" si="37"/>
        <v>0</v>
      </c>
      <c r="Y111" s="20">
        <f t="shared" si="37"/>
        <v>0</v>
      </c>
      <c r="Z111" s="20">
        <f t="shared" si="37"/>
        <v>0</v>
      </c>
      <c r="AA111" s="20">
        <f t="shared" si="37"/>
        <v>0</v>
      </c>
      <c r="AB111" s="20">
        <f t="shared" si="37"/>
        <v>0</v>
      </c>
      <c r="AC111" s="20">
        <f t="shared" si="37"/>
        <v>0</v>
      </c>
      <c r="AD111" s="20">
        <f t="shared" si="37"/>
        <v>0</v>
      </c>
      <c r="AE111" s="20">
        <f t="shared" si="37"/>
        <v>0</v>
      </c>
      <c r="AF111" s="20">
        <f t="shared" si="37"/>
        <v>0</v>
      </c>
      <c r="AG111" s="20">
        <f t="shared" si="37"/>
        <v>0</v>
      </c>
      <c r="AH111" s="20">
        <f t="shared" si="37"/>
        <v>0</v>
      </c>
      <c r="AI111" s="20">
        <f t="shared" si="37"/>
        <v>0</v>
      </c>
      <c r="AJ111" s="20">
        <f t="shared" si="37"/>
        <v>0</v>
      </c>
      <c r="AK111" s="20">
        <f t="shared" si="37"/>
        <v>0</v>
      </c>
      <c r="AL111" s="20">
        <f t="shared" si="37"/>
        <v>0</v>
      </c>
      <c r="AM111" s="20"/>
      <c r="AN111" s="20"/>
      <c r="AO111" s="20"/>
      <c r="AP111" s="20"/>
      <c r="AQ111" s="20"/>
      <c r="AR111" s="20"/>
      <c r="AS111" s="20"/>
      <c r="AT111" s="20">
        <f t="shared" si="37"/>
        <v>0.02</v>
      </c>
      <c r="AU111" s="20">
        <f t="shared" si="37"/>
        <v>0</v>
      </c>
      <c r="AV111" s="20">
        <f t="shared" si="37"/>
        <v>0</v>
      </c>
      <c r="AW111" s="20">
        <f t="shared" si="37"/>
        <v>0</v>
      </c>
      <c r="AX111" s="20">
        <f t="shared" si="37"/>
        <v>0</v>
      </c>
      <c r="AY111" s="20">
        <f t="shared" si="37"/>
        <v>0</v>
      </c>
      <c r="AZ111" s="20">
        <f t="shared" si="37"/>
        <v>0</v>
      </c>
      <c r="BA111" s="20">
        <f t="shared" si="37"/>
        <v>0</v>
      </c>
      <c r="BB111" s="20">
        <f t="shared" si="37"/>
        <v>0</v>
      </c>
      <c r="BC111" s="20">
        <f t="shared" si="37"/>
        <v>0</v>
      </c>
      <c r="BD111" s="20">
        <f t="shared" si="37"/>
        <v>0</v>
      </c>
      <c r="BE111" s="20">
        <f t="shared" si="37"/>
        <v>0</v>
      </c>
      <c r="BF111" s="20">
        <f t="shared" si="37"/>
        <v>0</v>
      </c>
      <c r="BG111" s="20">
        <f t="shared" si="37"/>
        <v>0</v>
      </c>
      <c r="BH111" s="20">
        <f t="shared" si="37"/>
        <v>0</v>
      </c>
      <c r="BI111" s="20">
        <f t="shared" si="37"/>
        <v>0</v>
      </c>
      <c r="BJ111" s="20">
        <f t="shared" si="37"/>
        <v>0</v>
      </c>
      <c r="BK111" s="20">
        <f t="shared" si="37"/>
        <v>0</v>
      </c>
      <c r="BL111" s="20">
        <f t="shared" si="37"/>
        <v>0</v>
      </c>
      <c r="BM111" s="20">
        <f t="shared" si="37"/>
        <v>0</v>
      </c>
      <c r="BN111" s="20">
        <f t="shared" si="37"/>
        <v>0</v>
      </c>
      <c r="BO111" s="20">
        <f t="shared" si="37"/>
        <v>0</v>
      </c>
    </row>
    <row r="113" spans="1:69" ht="17.399999999999999">
      <c r="A113" s="23"/>
      <c r="B113" s="24" t="s">
        <v>26</v>
      </c>
      <c r="C113" s="25" t="s">
        <v>27</v>
      </c>
      <c r="D113" s="26">
        <f t="shared" ref="D113:BO113" si="38">D46</f>
        <v>72.72</v>
      </c>
      <c r="E113" s="26">
        <f t="shared" si="38"/>
        <v>76</v>
      </c>
      <c r="F113" s="26">
        <f t="shared" si="38"/>
        <v>84</v>
      </c>
      <c r="G113" s="26">
        <f t="shared" si="38"/>
        <v>568</v>
      </c>
      <c r="H113" s="26">
        <f t="shared" si="38"/>
        <v>1340</v>
      </c>
      <c r="I113" s="26">
        <f t="shared" si="38"/>
        <v>690</v>
      </c>
      <c r="J113" s="26">
        <f t="shared" si="38"/>
        <v>74.92</v>
      </c>
      <c r="K113" s="26">
        <f t="shared" si="38"/>
        <v>874.38</v>
      </c>
      <c r="L113" s="26">
        <f t="shared" si="38"/>
        <v>210.89</v>
      </c>
      <c r="M113" s="26">
        <f t="shared" si="38"/>
        <v>609</v>
      </c>
      <c r="N113" s="26">
        <f t="shared" si="38"/>
        <v>104.38</v>
      </c>
      <c r="O113" s="26">
        <f t="shared" si="38"/>
        <v>320.32</v>
      </c>
      <c r="P113" s="26">
        <f t="shared" si="38"/>
        <v>373.68</v>
      </c>
      <c r="Q113" s="26">
        <f t="shared" si="38"/>
        <v>380</v>
      </c>
      <c r="R113" s="26">
        <f t="shared" si="38"/>
        <v>0</v>
      </c>
      <c r="S113" s="26">
        <f t="shared" si="38"/>
        <v>0</v>
      </c>
      <c r="T113" s="26">
        <f t="shared" si="38"/>
        <v>0</v>
      </c>
      <c r="U113" s="26">
        <f t="shared" si="38"/>
        <v>812</v>
      </c>
      <c r="V113" s="26">
        <f t="shared" si="38"/>
        <v>352.56</v>
      </c>
      <c r="W113" s="26">
        <f>W46</f>
        <v>83</v>
      </c>
      <c r="X113" s="26">
        <f t="shared" si="38"/>
        <v>9.1999999999999993</v>
      </c>
      <c r="Y113" s="26">
        <f t="shared" si="38"/>
        <v>0</v>
      </c>
      <c r="Z113" s="26">
        <f t="shared" si="38"/>
        <v>469</v>
      </c>
      <c r="AA113" s="26">
        <f t="shared" si="38"/>
        <v>363</v>
      </c>
      <c r="AB113" s="26">
        <f t="shared" si="38"/>
        <v>409</v>
      </c>
      <c r="AC113" s="26">
        <f t="shared" si="38"/>
        <v>249</v>
      </c>
      <c r="AD113" s="26">
        <f t="shared" si="38"/>
        <v>119</v>
      </c>
      <c r="AE113" s="26">
        <f t="shared" si="38"/>
        <v>438</v>
      </c>
      <c r="AF113" s="26">
        <f t="shared" si="38"/>
        <v>159</v>
      </c>
      <c r="AG113" s="26">
        <f t="shared" si="38"/>
        <v>218.18</v>
      </c>
      <c r="AH113" s="26">
        <f t="shared" si="38"/>
        <v>77.290000000000006</v>
      </c>
      <c r="AI113" s="26">
        <f t="shared" si="38"/>
        <v>56.5</v>
      </c>
      <c r="AJ113" s="26">
        <f t="shared" si="38"/>
        <v>42.5</v>
      </c>
      <c r="AK113" s="26">
        <f t="shared" si="38"/>
        <v>240</v>
      </c>
      <c r="AL113" s="26">
        <f t="shared" si="38"/>
        <v>295</v>
      </c>
      <c r="AM113" s="26"/>
      <c r="AN113" s="26"/>
      <c r="AO113" s="26"/>
      <c r="AP113" s="26"/>
      <c r="AQ113" s="26"/>
      <c r="AR113" s="26"/>
      <c r="AS113" s="26"/>
      <c r="AT113" s="26">
        <f t="shared" si="38"/>
        <v>62.29</v>
      </c>
      <c r="AU113" s="26">
        <f t="shared" si="38"/>
        <v>70.709999999999994</v>
      </c>
      <c r="AV113" s="26">
        <f t="shared" si="38"/>
        <v>48.75</v>
      </c>
      <c r="AW113" s="26">
        <f t="shared" si="38"/>
        <v>72.86</v>
      </c>
      <c r="AX113" s="26">
        <f t="shared" si="38"/>
        <v>64.67</v>
      </c>
      <c r="AY113" s="26">
        <f t="shared" si="38"/>
        <v>56.67</v>
      </c>
      <c r="AZ113" s="26">
        <f t="shared" si="38"/>
        <v>130.66999999999999</v>
      </c>
      <c r="BA113" s="26">
        <f t="shared" si="38"/>
        <v>304</v>
      </c>
      <c r="BB113" s="26">
        <f t="shared" si="38"/>
        <v>432</v>
      </c>
      <c r="BC113" s="26">
        <f t="shared" si="38"/>
        <v>532</v>
      </c>
      <c r="BD113" s="26">
        <f t="shared" si="38"/>
        <v>249</v>
      </c>
      <c r="BE113" s="26">
        <f t="shared" si="38"/>
        <v>399</v>
      </c>
      <c r="BF113" s="26">
        <f t="shared" si="38"/>
        <v>0</v>
      </c>
      <c r="BG113" s="26">
        <f t="shared" si="38"/>
        <v>31</v>
      </c>
      <c r="BH113" s="26">
        <f t="shared" si="38"/>
        <v>43</v>
      </c>
      <c r="BI113" s="26">
        <f t="shared" si="38"/>
        <v>37</v>
      </c>
      <c r="BJ113" s="26">
        <f t="shared" si="38"/>
        <v>25</v>
      </c>
      <c r="BK113" s="26">
        <f t="shared" si="38"/>
        <v>59</v>
      </c>
      <c r="BL113" s="26">
        <f t="shared" si="38"/>
        <v>299</v>
      </c>
      <c r="BM113" s="26">
        <f t="shared" si="38"/>
        <v>132.22</v>
      </c>
      <c r="BN113" s="26">
        <f t="shared" si="38"/>
        <v>20.8</v>
      </c>
      <c r="BO113" s="26">
        <f t="shared" si="38"/>
        <v>0</v>
      </c>
    </row>
    <row r="114" spans="1:69" ht="17.399999999999999">
      <c r="B114" s="17" t="s">
        <v>28</v>
      </c>
      <c r="C114" s="18" t="s">
        <v>27</v>
      </c>
      <c r="D114" s="19">
        <f t="shared" ref="D114:BO114" si="39">D113/1000</f>
        <v>7.2719999999999993E-2</v>
      </c>
      <c r="E114" s="19">
        <f t="shared" si="39"/>
        <v>7.5999999999999998E-2</v>
      </c>
      <c r="F114" s="19">
        <f t="shared" si="39"/>
        <v>8.4000000000000005E-2</v>
      </c>
      <c r="G114" s="19">
        <f t="shared" si="39"/>
        <v>0.56799999999999995</v>
      </c>
      <c r="H114" s="19">
        <f t="shared" si="39"/>
        <v>1.34</v>
      </c>
      <c r="I114" s="19">
        <f t="shared" si="39"/>
        <v>0.69</v>
      </c>
      <c r="J114" s="19">
        <f t="shared" si="39"/>
        <v>7.492E-2</v>
      </c>
      <c r="K114" s="19">
        <f t="shared" si="39"/>
        <v>0.87438000000000005</v>
      </c>
      <c r="L114" s="19">
        <f t="shared" si="39"/>
        <v>0.21088999999999999</v>
      </c>
      <c r="M114" s="19">
        <f t="shared" si="39"/>
        <v>0.60899999999999999</v>
      </c>
      <c r="N114" s="19">
        <f t="shared" si="39"/>
        <v>0.10438</v>
      </c>
      <c r="O114" s="19">
        <f t="shared" si="39"/>
        <v>0.32031999999999999</v>
      </c>
      <c r="P114" s="19">
        <f t="shared" si="39"/>
        <v>0.37368000000000001</v>
      </c>
      <c r="Q114" s="19">
        <f t="shared" si="39"/>
        <v>0.38</v>
      </c>
      <c r="R114" s="19">
        <f t="shared" si="39"/>
        <v>0</v>
      </c>
      <c r="S114" s="19">
        <f t="shared" si="39"/>
        <v>0</v>
      </c>
      <c r="T114" s="19">
        <f t="shared" si="39"/>
        <v>0</v>
      </c>
      <c r="U114" s="19">
        <f t="shared" si="39"/>
        <v>0.81200000000000006</v>
      </c>
      <c r="V114" s="19">
        <f t="shared" si="39"/>
        <v>0.35255999999999998</v>
      </c>
      <c r="W114" s="19">
        <f>W113/1000</f>
        <v>8.3000000000000004E-2</v>
      </c>
      <c r="X114" s="19">
        <f t="shared" si="39"/>
        <v>9.1999999999999998E-3</v>
      </c>
      <c r="Y114" s="19">
        <f t="shared" si="39"/>
        <v>0</v>
      </c>
      <c r="Z114" s="19">
        <f t="shared" si="39"/>
        <v>0.46899999999999997</v>
      </c>
      <c r="AA114" s="19">
        <f t="shared" si="39"/>
        <v>0.36299999999999999</v>
      </c>
      <c r="AB114" s="19">
        <f t="shared" si="39"/>
        <v>0.40899999999999997</v>
      </c>
      <c r="AC114" s="19">
        <f t="shared" si="39"/>
        <v>0.249</v>
      </c>
      <c r="AD114" s="19">
        <f t="shared" si="39"/>
        <v>0.11899999999999999</v>
      </c>
      <c r="AE114" s="19">
        <f t="shared" si="39"/>
        <v>0.438</v>
      </c>
      <c r="AF114" s="19">
        <f t="shared" si="39"/>
        <v>0.159</v>
      </c>
      <c r="AG114" s="19">
        <f t="shared" si="39"/>
        <v>0.21818000000000001</v>
      </c>
      <c r="AH114" s="19">
        <f t="shared" si="39"/>
        <v>7.7290000000000011E-2</v>
      </c>
      <c r="AI114" s="19">
        <f t="shared" si="39"/>
        <v>5.6500000000000002E-2</v>
      </c>
      <c r="AJ114" s="19">
        <f t="shared" si="39"/>
        <v>4.2500000000000003E-2</v>
      </c>
      <c r="AK114" s="19">
        <f t="shared" si="39"/>
        <v>0.24</v>
      </c>
      <c r="AL114" s="19">
        <f t="shared" si="39"/>
        <v>0.29499999999999998</v>
      </c>
      <c r="AM114" s="19"/>
      <c r="AN114" s="19"/>
      <c r="AO114" s="19"/>
      <c r="AP114" s="19"/>
      <c r="AQ114" s="19"/>
      <c r="AR114" s="19"/>
      <c r="AS114" s="19"/>
      <c r="AT114" s="19">
        <f t="shared" si="39"/>
        <v>6.2289999999999998E-2</v>
      </c>
      <c r="AU114" s="19">
        <f t="shared" si="39"/>
        <v>7.0709999999999995E-2</v>
      </c>
      <c r="AV114" s="19">
        <f t="shared" si="39"/>
        <v>4.8750000000000002E-2</v>
      </c>
      <c r="AW114" s="19">
        <f t="shared" si="39"/>
        <v>7.2859999999999994E-2</v>
      </c>
      <c r="AX114" s="19">
        <f t="shared" si="39"/>
        <v>6.4670000000000005E-2</v>
      </c>
      <c r="AY114" s="19">
        <f t="shared" si="39"/>
        <v>5.6670000000000005E-2</v>
      </c>
      <c r="AZ114" s="19">
        <f t="shared" si="39"/>
        <v>0.13066999999999998</v>
      </c>
      <c r="BA114" s="19">
        <f t="shared" si="39"/>
        <v>0.30399999999999999</v>
      </c>
      <c r="BB114" s="19">
        <f t="shared" si="39"/>
        <v>0.432</v>
      </c>
      <c r="BC114" s="19">
        <f t="shared" si="39"/>
        <v>0.53200000000000003</v>
      </c>
      <c r="BD114" s="19">
        <f t="shared" si="39"/>
        <v>0.249</v>
      </c>
      <c r="BE114" s="19">
        <f t="shared" si="39"/>
        <v>0.39900000000000002</v>
      </c>
      <c r="BF114" s="19">
        <f t="shared" si="39"/>
        <v>0</v>
      </c>
      <c r="BG114" s="19">
        <f t="shared" si="39"/>
        <v>3.1E-2</v>
      </c>
      <c r="BH114" s="19">
        <f t="shared" si="39"/>
        <v>4.2999999999999997E-2</v>
      </c>
      <c r="BI114" s="19">
        <f t="shared" si="39"/>
        <v>3.6999999999999998E-2</v>
      </c>
      <c r="BJ114" s="19">
        <f t="shared" si="39"/>
        <v>2.5000000000000001E-2</v>
      </c>
      <c r="BK114" s="19">
        <f t="shared" si="39"/>
        <v>5.8999999999999997E-2</v>
      </c>
      <c r="BL114" s="19">
        <f t="shared" si="39"/>
        <v>0.29899999999999999</v>
      </c>
      <c r="BM114" s="19">
        <f t="shared" si="39"/>
        <v>0.13222</v>
      </c>
      <c r="BN114" s="19">
        <f t="shared" si="39"/>
        <v>2.0799999999999999E-2</v>
      </c>
      <c r="BO114" s="19">
        <f t="shared" si="39"/>
        <v>0</v>
      </c>
    </row>
    <row r="115" spans="1:69" ht="17.399999999999999">
      <c r="A115" s="27"/>
      <c r="B115" s="28" t="s">
        <v>29</v>
      </c>
      <c r="C115" s="129"/>
      <c r="D115" s="29">
        <f t="shared" ref="D115:BO115" si="40">D111*D113</f>
        <v>1.4543999999999999</v>
      </c>
      <c r="E115" s="29">
        <f t="shared" si="40"/>
        <v>0</v>
      </c>
      <c r="F115" s="29">
        <f t="shared" si="40"/>
        <v>1.26</v>
      </c>
      <c r="G115" s="29">
        <f t="shared" si="40"/>
        <v>0.22720000000000001</v>
      </c>
      <c r="H115" s="29">
        <f t="shared" si="40"/>
        <v>0</v>
      </c>
      <c r="I115" s="29">
        <f t="shared" si="40"/>
        <v>0</v>
      </c>
      <c r="J115" s="29">
        <f t="shared" si="40"/>
        <v>0</v>
      </c>
      <c r="K115" s="29">
        <f t="shared" si="40"/>
        <v>2.6231400000000002</v>
      </c>
      <c r="L115" s="29">
        <f t="shared" si="40"/>
        <v>0</v>
      </c>
      <c r="M115" s="29">
        <f t="shared" si="40"/>
        <v>10.048500000000001</v>
      </c>
      <c r="N115" s="29">
        <f t="shared" si="40"/>
        <v>0</v>
      </c>
      <c r="O115" s="29">
        <f t="shared" si="40"/>
        <v>0</v>
      </c>
      <c r="P115" s="29">
        <f t="shared" si="40"/>
        <v>0</v>
      </c>
      <c r="Q115" s="29">
        <f t="shared" si="40"/>
        <v>0</v>
      </c>
      <c r="R115" s="29">
        <f t="shared" si="40"/>
        <v>0</v>
      </c>
      <c r="S115" s="29">
        <f t="shared" si="40"/>
        <v>0</v>
      </c>
      <c r="T115" s="29">
        <f t="shared" si="40"/>
        <v>0</v>
      </c>
      <c r="U115" s="29">
        <f t="shared" si="40"/>
        <v>0</v>
      </c>
      <c r="V115" s="29">
        <f t="shared" si="40"/>
        <v>0</v>
      </c>
      <c r="W115" s="29">
        <f>W111*W113</f>
        <v>0</v>
      </c>
      <c r="X115" s="29">
        <f t="shared" si="40"/>
        <v>0</v>
      </c>
      <c r="Y115" s="29">
        <f t="shared" si="40"/>
        <v>0</v>
      </c>
      <c r="Z115" s="29">
        <f t="shared" si="40"/>
        <v>0</v>
      </c>
      <c r="AA115" s="29">
        <f t="shared" si="40"/>
        <v>0</v>
      </c>
      <c r="AB115" s="29">
        <f t="shared" si="40"/>
        <v>0</v>
      </c>
      <c r="AC115" s="29">
        <f t="shared" si="40"/>
        <v>0</v>
      </c>
      <c r="AD115" s="29">
        <f t="shared" si="40"/>
        <v>0</v>
      </c>
      <c r="AE115" s="29">
        <f t="shared" si="40"/>
        <v>0</v>
      </c>
      <c r="AF115" s="29">
        <f t="shared" si="40"/>
        <v>0</v>
      </c>
      <c r="AG115" s="29">
        <f t="shared" si="40"/>
        <v>0</v>
      </c>
      <c r="AH115" s="29">
        <f t="shared" si="40"/>
        <v>0</v>
      </c>
      <c r="AI115" s="29">
        <f t="shared" si="40"/>
        <v>0</v>
      </c>
      <c r="AJ115" s="29">
        <f t="shared" si="40"/>
        <v>0</v>
      </c>
      <c r="AK115" s="29">
        <f t="shared" si="40"/>
        <v>0</v>
      </c>
      <c r="AL115" s="29">
        <f t="shared" si="40"/>
        <v>0</v>
      </c>
      <c r="AM115" s="29"/>
      <c r="AN115" s="29"/>
      <c r="AO115" s="29"/>
      <c r="AP115" s="29"/>
      <c r="AQ115" s="29"/>
      <c r="AR115" s="29"/>
      <c r="AS115" s="29"/>
      <c r="AT115" s="29">
        <f t="shared" si="40"/>
        <v>1.2458</v>
      </c>
      <c r="AU115" s="29">
        <f t="shared" si="40"/>
        <v>0</v>
      </c>
      <c r="AV115" s="29">
        <f t="shared" si="40"/>
        <v>0</v>
      </c>
      <c r="AW115" s="29">
        <f t="shared" si="40"/>
        <v>0</v>
      </c>
      <c r="AX115" s="29">
        <f t="shared" si="40"/>
        <v>0</v>
      </c>
      <c r="AY115" s="29">
        <f t="shared" si="40"/>
        <v>0</v>
      </c>
      <c r="AZ115" s="29">
        <f t="shared" si="40"/>
        <v>0</v>
      </c>
      <c r="BA115" s="29">
        <f t="shared" si="40"/>
        <v>0</v>
      </c>
      <c r="BB115" s="29">
        <f t="shared" si="40"/>
        <v>0</v>
      </c>
      <c r="BC115" s="29">
        <f t="shared" si="40"/>
        <v>0</v>
      </c>
      <c r="BD115" s="29">
        <f t="shared" si="40"/>
        <v>0</v>
      </c>
      <c r="BE115" s="29">
        <f t="shared" si="40"/>
        <v>0</v>
      </c>
      <c r="BF115" s="29">
        <f t="shared" si="40"/>
        <v>0</v>
      </c>
      <c r="BG115" s="29">
        <f t="shared" si="40"/>
        <v>0</v>
      </c>
      <c r="BH115" s="29">
        <f t="shared" si="40"/>
        <v>0</v>
      </c>
      <c r="BI115" s="29">
        <f t="shared" si="40"/>
        <v>0</v>
      </c>
      <c r="BJ115" s="29">
        <f t="shared" si="40"/>
        <v>0</v>
      </c>
      <c r="BK115" s="29">
        <f t="shared" si="40"/>
        <v>0</v>
      </c>
      <c r="BL115" s="29">
        <f t="shared" si="40"/>
        <v>0</v>
      </c>
      <c r="BM115" s="29">
        <f t="shared" si="40"/>
        <v>0</v>
      </c>
      <c r="BN115" s="29">
        <f t="shared" si="40"/>
        <v>0</v>
      </c>
      <c r="BO115" s="29">
        <f t="shared" si="40"/>
        <v>0</v>
      </c>
      <c r="BP115" s="30">
        <f>SUM(D115:BN115)</f>
        <v>16.85904</v>
      </c>
      <c r="BQ115" s="31">
        <f>BP115/$C$9</f>
        <v>16.85904</v>
      </c>
    </row>
    <row r="116" spans="1:69" ht="17.399999999999999">
      <c r="A116" s="27"/>
      <c r="B116" s="28" t="s">
        <v>30</v>
      </c>
      <c r="C116" s="129"/>
      <c r="D116" s="29">
        <f t="shared" ref="D116:BO116" si="41">D111*D113</f>
        <v>1.4543999999999999</v>
      </c>
      <c r="E116" s="29">
        <f t="shared" si="41"/>
        <v>0</v>
      </c>
      <c r="F116" s="29">
        <f t="shared" si="41"/>
        <v>1.26</v>
      </c>
      <c r="G116" s="29">
        <f t="shared" si="41"/>
        <v>0.22720000000000001</v>
      </c>
      <c r="H116" s="29">
        <f t="shared" si="41"/>
        <v>0</v>
      </c>
      <c r="I116" s="29">
        <f t="shared" si="41"/>
        <v>0</v>
      </c>
      <c r="J116" s="29">
        <f t="shared" si="41"/>
        <v>0</v>
      </c>
      <c r="K116" s="29">
        <f t="shared" si="41"/>
        <v>2.6231400000000002</v>
      </c>
      <c r="L116" s="29">
        <f t="shared" si="41"/>
        <v>0</v>
      </c>
      <c r="M116" s="29">
        <f t="shared" si="41"/>
        <v>10.048500000000001</v>
      </c>
      <c r="N116" s="29">
        <f t="shared" si="41"/>
        <v>0</v>
      </c>
      <c r="O116" s="29">
        <f t="shared" si="41"/>
        <v>0</v>
      </c>
      <c r="P116" s="29">
        <f t="shared" si="41"/>
        <v>0</v>
      </c>
      <c r="Q116" s="29">
        <f t="shared" si="41"/>
        <v>0</v>
      </c>
      <c r="R116" s="29">
        <f t="shared" si="41"/>
        <v>0</v>
      </c>
      <c r="S116" s="29">
        <f t="shared" si="41"/>
        <v>0</v>
      </c>
      <c r="T116" s="29">
        <f t="shared" si="41"/>
        <v>0</v>
      </c>
      <c r="U116" s="29">
        <f t="shared" si="41"/>
        <v>0</v>
      </c>
      <c r="V116" s="29">
        <f t="shared" si="41"/>
        <v>0</v>
      </c>
      <c r="W116" s="29">
        <f>W111*W113</f>
        <v>0</v>
      </c>
      <c r="X116" s="29">
        <f t="shared" si="41"/>
        <v>0</v>
      </c>
      <c r="Y116" s="29">
        <f t="shared" si="41"/>
        <v>0</v>
      </c>
      <c r="Z116" s="29">
        <f t="shared" si="41"/>
        <v>0</v>
      </c>
      <c r="AA116" s="29">
        <f t="shared" si="41"/>
        <v>0</v>
      </c>
      <c r="AB116" s="29">
        <f t="shared" si="41"/>
        <v>0</v>
      </c>
      <c r="AC116" s="29">
        <f t="shared" si="41"/>
        <v>0</v>
      </c>
      <c r="AD116" s="29">
        <f t="shared" si="41"/>
        <v>0</v>
      </c>
      <c r="AE116" s="29">
        <f t="shared" si="41"/>
        <v>0</v>
      </c>
      <c r="AF116" s="29">
        <f t="shared" si="41"/>
        <v>0</v>
      </c>
      <c r="AG116" s="29">
        <f t="shared" si="41"/>
        <v>0</v>
      </c>
      <c r="AH116" s="29">
        <f t="shared" si="41"/>
        <v>0</v>
      </c>
      <c r="AI116" s="29">
        <f t="shared" si="41"/>
        <v>0</v>
      </c>
      <c r="AJ116" s="29">
        <f t="shared" si="41"/>
        <v>0</v>
      </c>
      <c r="AK116" s="29">
        <f t="shared" si="41"/>
        <v>0</v>
      </c>
      <c r="AL116" s="29">
        <f t="shared" si="41"/>
        <v>0</v>
      </c>
      <c r="AM116" s="29"/>
      <c r="AN116" s="29"/>
      <c r="AO116" s="29"/>
      <c r="AP116" s="29"/>
      <c r="AQ116" s="29"/>
      <c r="AR116" s="29"/>
      <c r="AS116" s="29"/>
      <c r="AT116" s="29">
        <f t="shared" si="41"/>
        <v>1.2458</v>
      </c>
      <c r="AU116" s="29">
        <f t="shared" si="41"/>
        <v>0</v>
      </c>
      <c r="AV116" s="29">
        <f t="shared" si="41"/>
        <v>0</v>
      </c>
      <c r="AW116" s="29">
        <f t="shared" si="41"/>
        <v>0</v>
      </c>
      <c r="AX116" s="29">
        <f t="shared" si="41"/>
        <v>0</v>
      </c>
      <c r="AY116" s="29">
        <f t="shared" si="41"/>
        <v>0</v>
      </c>
      <c r="AZ116" s="29">
        <f t="shared" si="41"/>
        <v>0</v>
      </c>
      <c r="BA116" s="29">
        <f t="shared" si="41"/>
        <v>0</v>
      </c>
      <c r="BB116" s="29">
        <f t="shared" si="41"/>
        <v>0</v>
      </c>
      <c r="BC116" s="29">
        <f t="shared" si="41"/>
        <v>0</v>
      </c>
      <c r="BD116" s="29">
        <f t="shared" si="41"/>
        <v>0</v>
      </c>
      <c r="BE116" s="29">
        <f t="shared" si="41"/>
        <v>0</v>
      </c>
      <c r="BF116" s="29">
        <f t="shared" si="41"/>
        <v>0</v>
      </c>
      <c r="BG116" s="29">
        <f t="shared" si="41"/>
        <v>0</v>
      </c>
      <c r="BH116" s="29">
        <f t="shared" si="41"/>
        <v>0</v>
      </c>
      <c r="BI116" s="29">
        <f t="shared" si="41"/>
        <v>0</v>
      </c>
      <c r="BJ116" s="29">
        <f t="shared" si="41"/>
        <v>0</v>
      </c>
      <c r="BK116" s="29">
        <f t="shared" si="41"/>
        <v>0</v>
      </c>
      <c r="BL116" s="29">
        <f t="shared" si="41"/>
        <v>0</v>
      </c>
      <c r="BM116" s="29">
        <f t="shared" si="41"/>
        <v>0</v>
      </c>
      <c r="BN116" s="29">
        <f t="shared" si="41"/>
        <v>0</v>
      </c>
      <c r="BO116" s="29">
        <f t="shared" si="41"/>
        <v>0</v>
      </c>
      <c r="BP116" s="30">
        <f>SUM(D116:BN116)</f>
        <v>16.85904</v>
      </c>
      <c r="BQ116" s="31">
        <f>BP116/$C$9</f>
        <v>16.85904</v>
      </c>
    </row>
  </sheetData>
  <mergeCells count="233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1:A25"/>
    <mergeCell ref="C21:C25"/>
    <mergeCell ref="A26:A30"/>
    <mergeCell ref="C26:C30"/>
    <mergeCell ref="C48:C49"/>
    <mergeCell ref="A54:A55"/>
    <mergeCell ref="C54:C55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K54:K55"/>
    <mergeCell ref="L54:L55"/>
    <mergeCell ref="M54:M55"/>
    <mergeCell ref="O54:O55"/>
    <mergeCell ref="P54:P55"/>
    <mergeCell ref="R54:R55"/>
    <mergeCell ref="D54:D55"/>
    <mergeCell ref="E54:E55"/>
    <mergeCell ref="F54:F55"/>
    <mergeCell ref="G54:G55"/>
    <mergeCell ref="H54:H55"/>
    <mergeCell ref="J54:J55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AU54:AU55"/>
    <mergeCell ref="AV54:AV55"/>
    <mergeCell ref="AW54:AW55"/>
    <mergeCell ref="AX54:AX55"/>
    <mergeCell ref="AY54:AY55"/>
    <mergeCell ref="AZ54:AZ55"/>
    <mergeCell ref="AH54:AH55"/>
    <mergeCell ref="AI54:AI55"/>
    <mergeCell ref="AJ54:AJ55"/>
    <mergeCell ref="AK54:AK55"/>
    <mergeCell ref="AL54:AL55"/>
    <mergeCell ref="AT54:AT55"/>
    <mergeCell ref="A70:A71"/>
    <mergeCell ref="C70:C71"/>
    <mergeCell ref="D70:D71"/>
    <mergeCell ref="E70:E71"/>
    <mergeCell ref="F70:F71"/>
    <mergeCell ref="G70:G71"/>
    <mergeCell ref="BO54:BO55"/>
    <mergeCell ref="BP54:BP55"/>
    <mergeCell ref="BQ54:BQ55"/>
    <mergeCell ref="A56:A60"/>
    <mergeCell ref="C56:C60"/>
    <mergeCell ref="C66:C67"/>
    <mergeCell ref="BG54:BG55"/>
    <mergeCell ref="BH54:BH55"/>
    <mergeCell ref="BI54:BI55"/>
    <mergeCell ref="BK54:BK55"/>
    <mergeCell ref="BM54:BM55"/>
    <mergeCell ref="BN54:BN55"/>
    <mergeCell ref="BA54:BA55"/>
    <mergeCell ref="BB54:BB55"/>
    <mergeCell ref="BC54:BC55"/>
    <mergeCell ref="BD54:BD55"/>
    <mergeCell ref="BE54:BE55"/>
    <mergeCell ref="BF54:BF55"/>
    <mergeCell ref="V70:V71"/>
    <mergeCell ref="X70:X71"/>
    <mergeCell ref="AH70:AH71"/>
    <mergeCell ref="AJ70:AJ71"/>
    <mergeCell ref="AV70:AV71"/>
    <mergeCell ref="H70:H71"/>
    <mergeCell ref="J70:J71"/>
    <mergeCell ref="K70:K71"/>
    <mergeCell ref="L70:L71"/>
    <mergeCell ref="O70:O71"/>
    <mergeCell ref="P70:P71"/>
    <mergeCell ref="V87:V88"/>
    <mergeCell ref="BQ70:BQ71"/>
    <mergeCell ref="C83:C84"/>
    <mergeCell ref="A87:A88"/>
    <mergeCell ref="C87:C88"/>
    <mergeCell ref="D87:D88"/>
    <mergeCell ref="E87:E88"/>
    <mergeCell ref="F87:F88"/>
    <mergeCell ref="G87:G88"/>
    <mergeCell ref="H87:H88"/>
    <mergeCell ref="J87:J88"/>
    <mergeCell ref="BI70:BI71"/>
    <mergeCell ref="BK70:BK71"/>
    <mergeCell ref="BM70:BM71"/>
    <mergeCell ref="BN70:BN71"/>
    <mergeCell ref="BO70:BO71"/>
    <mergeCell ref="BP70:BP71"/>
    <mergeCell ref="AX70:AX71"/>
    <mergeCell ref="AZ70:AZ71"/>
    <mergeCell ref="BB70:BB71"/>
    <mergeCell ref="BC70:BC71"/>
    <mergeCell ref="BG70:BG71"/>
    <mergeCell ref="BH70:BH71"/>
    <mergeCell ref="R70:R71"/>
    <mergeCell ref="BM87:BM88"/>
    <mergeCell ref="BN87:BN88"/>
    <mergeCell ref="BO87:BO88"/>
    <mergeCell ref="BP87:BP88"/>
    <mergeCell ref="BQ87:BQ88"/>
    <mergeCell ref="A89:A93"/>
    <mergeCell ref="C89:C93"/>
    <mergeCell ref="BB87:BB88"/>
    <mergeCell ref="BC87:BC88"/>
    <mergeCell ref="BG87:BG88"/>
    <mergeCell ref="BH87:BH88"/>
    <mergeCell ref="BI87:BI88"/>
    <mergeCell ref="BK87:BK88"/>
    <mergeCell ref="X87:X88"/>
    <mergeCell ref="AH87:AH88"/>
    <mergeCell ref="AJ87:AJ88"/>
    <mergeCell ref="AV87:AV88"/>
    <mergeCell ref="AX87:AX88"/>
    <mergeCell ref="AZ87:AZ88"/>
    <mergeCell ref="K87:K88"/>
    <mergeCell ref="L87:L88"/>
    <mergeCell ref="O87:O88"/>
    <mergeCell ref="P87:P88"/>
    <mergeCell ref="R87:R88"/>
    <mergeCell ref="H103:H104"/>
    <mergeCell ref="J103:J104"/>
    <mergeCell ref="K103:K104"/>
    <mergeCell ref="L103:L104"/>
    <mergeCell ref="O103:O104"/>
    <mergeCell ref="C99:C100"/>
    <mergeCell ref="A103:A104"/>
    <mergeCell ref="C103:C104"/>
    <mergeCell ref="D103:D104"/>
    <mergeCell ref="E103:E104"/>
    <mergeCell ref="F103:F104"/>
    <mergeCell ref="BP103:BP104"/>
    <mergeCell ref="BQ103:BQ104"/>
    <mergeCell ref="A105:A109"/>
    <mergeCell ref="C105:C109"/>
    <mergeCell ref="C115:C116"/>
    <mergeCell ref="BH103:BH104"/>
    <mergeCell ref="BI103:BI104"/>
    <mergeCell ref="BK103:BK104"/>
    <mergeCell ref="BM103:BM104"/>
    <mergeCell ref="BN103:BN104"/>
    <mergeCell ref="BO103:BO104"/>
    <mergeCell ref="AV103:AV104"/>
    <mergeCell ref="AX103:AX104"/>
    <mergeCell ref="AZ103:AZ104"/>
    <mergeCell ref="BB103:BB104"/>
    <mergeCell ref="BC103:BC104"/>
    <mergeCell ref="BG103:BG104"/>
    <mergeCell ref="P103:P104"/>
    <mergeCell ref="R103:R104"/>
    <mergeCell ref="V103:V104"/>
    <mergeCell ref="X103:X104"/>
    <mergeCell ref="AH103:AH104"/>
    <mergeCell ref="AJ103:AJ104"/>
    <mergeCell ref="G103:G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6"/>
  <sheetViews>
    <sheetView tabSelected="1" zoomScale="66" zoomScaleNormal="66" workbookViewId="0">
      <selection activeCell="AT39" sqref="AT39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3.44140625" customWidth="1"/>
    <col min="8" max="8" width="10.109375" customWidth="1"/>
    <col min="9" max="9" width="10.109375" hidden="1" customWidth="1"/>
    <col min="10" max="10" width="10.44140625" customWidth="1"/>
    <col min="11" max="11" width="11" customWidth="1"/>
    <col min="12" max="13" width="10.6640625" customWidth="1"/>
    <col min="14" max="15" width="10.6640625" hidden="1" customWidth="1"/>
    <col min="16" max="16" width="11.6640625" hidden="1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2" width="10.6640625" customWidth="1"/>
    <col min="33" max="33" width="10.6640625" hidden="1" customWidth="1"/>
    <col min="34" max="34" width="10.6640625" customWidth="1"/>
    <col min="35" max="37" width="10.6640625" hidden="1" customWidth="1"/>
    <col min="38" max="38" width="10.6640625" customWidth="1"/>
    <col min="39" max="45" width="10.6640625" hidden="1" customWidth="1"/>
    <col min="46" max="46" width="9.109375" customWidth="1"/>
    <col min="47" max="47" width="9.109375" hidden="1" customWidth="1"/>
    <col min="48" max="48" width="10.88671875" customWidth="1"/>
    <col min="49" max="49" width="10.88671875" hidden="1" customWidth="1"/>
    <col min="50" max="50" width="10.88671875" customWidth="1"/>
    <col min="51" max="51" width="10.88671875" hidden="1" customWidth="1"/>
    <col min="52" max="52" width="10.6640625" customWidth="1"/>
    <col min="53" max="53" width="10.6640625" hidden="1" customWidth="1"/>
    <col min="54" max="55" width="10.6640625" customWidth="1"/>
    <col min="56" max="58" width="10.6640625" hidden="1" customWidth="1"/>
    <col min="62" max="62" width="0" hidden="1" customWidth="1"/>
    <col min="64" max="64" width="0" hidden="1" customWidth="1"/>
    <col min="67" max="67" width="8.88671875" style="82"/>
    <col min="68" max="68" width="13.109375" customWidth="1"/>
    <col min="69" max="69" width="9.88671875" customWidth="1"/>
  </cols>
  <sheetData>
    <row r="1" spans="1:69" s="83" customFormat="1">
      <c r="A1" s="102" t="s">
        <v>0</v>
      </c>
      <c r="B1" s="102"/>
      <c r="C1" s="102"/>
      <c r="D1" s="102"/>
      <c r="E1" s="102"/>
      <c r="F1" s="102"/>
    </row>
    <row r="2" spans="1:69" s="83" customFormat="1">
      <c r="A2" s="102" t="s">
        <v>137</v>
      </c>
      <c r="B2" s="102"/>
      <c r="C2" s="102"/>
      <c r="D2" s="102"/>
      <c r="E2" s="102"/>
    </row>
    <row r="3" spans="1:69" s="83" customFormat="1" hidden="1">
      <c r="A3" s="102" t="s">
        <v>135</v>
      </c>
      <c r="B3" s="102"/>
      <c r="C3" s="102"/>
      <c r="D3" s="102"/>
      <c r="E3" s="102"/>
      <c r="K3" s="83" t="s">
        <v>1</v>
      </c>
    </row>
    <row r="4" spans="1:69" s="83" customFormat="1">
      <c r="K4" s="83" t="s">
        <v>136</v>
      </c>
    </row>
    <row r="5" spans="1:69" s="83" customFormat="1"/>
    <row r="6" spans="1:69">
      <c r="C6" t="s">
        <v>2</v>
      </c>
      <c r="E6" s="1">
        <v>1</v>
      </c>
      <c r="F6" t="s">
        <v>64</v>
      </c>
      <c r="K6" s="52">
        <v>45527</v>
      </c>
      <c r="BB6" s="41"/>
      <c r="BC6" s="41"/>
    </row>
    <row r="7" spans="1:69" s="41" customFormat="1" ht="15" customHeight="1">
      <c r="A7" s="134"/>
      <c r="B7" s="42" t="s">
        <v>3</v>
      </c>
      <c r="C7" s="132" t="s">
        <v>4</v>
      </c>
      <c r="D7" s="132" t="str">
        <f>[2]Цены!A1</f>
        <v>Хлеб пшеничный</v>
      </c>
      <c r="E7" s="132" t="str">
        <f>[2]Цены!B1</f>
        <v>Хлеб ржано-пшеничный</v>
      </c>
      <c r="F7" s="132" t="str">
        <f>[2]Цены!C1</f>
        <v>Сахар</v>
      </c>
      <c r="G7" s="132" t="str">
        <f>[2]Цены!D1</f>
        <v>Чай</v>
      </c>
      <c r="H7" s="132" t="str">
        <f>[2]Цены!E1</f>
        <v>Какао</v>
      </c>
      <c r="I7" s="132" t="str">
        <f>[2]Цены!F1</f>
        <v>Кофейный напиток</v>
      </c>
      <c r="J7" s="132" t="str">
        <f>[2]Цены!G1</f>
        <v>Молоко 2,5%</v>
      </c>
      <c r="K7" s="132" t="str">
        <f>[2]Цены!H1</f>
        <v>Масло сливочное</v>
      </c>
      <c r="L7" s="132" t="str">
        <f>[2]Цены!I1</f>
        <v>Сметана 15%</v>
      </c>
      <c r="M7" s="132" t="str">
        <f>[2]Цены!J1</f>
        <v>Молоко сухое</v>
      </c>
      <c r="N7" s="132" t="str">
        <f>[2]Цены!K1</f>
        <v>Снежок 2,5 %</v>
      </c>
      <c r="O7" s="132" t="str">
        <f>[2]Цены!L1</f>
        <v>Творог 5%</v>
      </c>
      <c r="P7" s="132" t="str">
        <f>[2]Цены!M1</f>
        <v>Молоко сгущенное</v>
      </c>
      <c r="Q7" s="132" t="str">
        <f>[2]Цены!N1</f>
        <v xml:space="preserve">Джем Сава </v>
      </c>
      <c r="R7" s="132" t="str">
        <f>[2]Цены!O1</f>
        <v>Сыр</v>
      </c>
      <c r="S7" s="132" t="str">
        <f>[2]Цены!P1</f>
        <v>Зеленый горошек</v>
      </c>
      <c r="T7" s="132" t="str">
        <f>[2]Цены!Q1</f>
        <v>Кукуруза консервирован.</v>
      </c>
      <c r="U7" s="132" t="str">
        <f>[2]Цены!R1</f>
        <v>Консервы рыбные</v>
      </c>
      <c r="V7" s="132" t="str">
        <f>[2]Цены!S1</f>
        <v>Огурцы консервирован.</v>
      </c>
      <c r="W7" s="132" t="str">
        <f>[2]Цены!T1</f>
        <v>Огурцы свежие</v>
      </c>
      <c r="X7" s="132" t="str">
        <f>[2]Цены!U1</f>
        <v>Яйцо</v>
      </c>
      <c r="Y7" s="132" t="str">
        <f>[2]Цены!V1</f>
        <v>Икра кабачковая</v>
      </c>
      <c r="Z7" s="132" t="str">
        <f>[2]Цены!W1</f>
        <v>Изюм</v>
      </c>
      <c r="AA7" s="132" t="str">
        <f>[2]Цены!X1</f>
        <v>Курага</v>
      </c>
      <c r="AB7" s="132" t="str">
        <f>[2]Цены!Y1</f>
        <v>Чернослив</v>
      </c>
      <c r="AC7" s="132" t="str">
        <f>[2]Цены!Z1</f>
        <v>Шиповник</v>
      </c>
      <c r="AD7" s="132" t="str">
        <f>[2]Цены!AA1</f>
        <v>Сухофрукты</v>
      </c>
      <c r="AE7" s="132" t="str">
        <f>[2]Цены!AB1</f>
        <v>Ягода свежемороженная</v>
      </c>
      <c r="AF7" s="132" t="str">
        <f>[2]Цены!AC1</f>
        <v>Лимон</v>
      </c>
      <c r="AG7" s="132" t="str">
        <f>[2]Цены!AD1</f>
        <v>Кисель</v>
      </c>
      <c r="AH7" s="132" t="str">
        <f>[2]Цены!AE1</f>
        <v xml:space="preserve">Сок </v>
      </c>
      <c r="AI7" s="132" t="str">
        <f>[2]Цены!AF1</f>
        <v>Макаронные изделия</v>
      </c>
      <c r="AJ7" s="132" t="str">
        <f>[2]Цены!AG1</f>
        <v>Мука</v>
      </c>
      <c r="AK7" s="132" t="str">
        <f>[2]Цены!AH1</f>
        <v>Дрожжи</v>
      </c>
      <c r="AL7" s="132" t="str">
        <f>[2]Цены!AI1</f>
        <v>Печенье</v>
      </c>
      <c r="AM7" s="132" t="str">
        <f>[2]Цены!AJ1</f>
        <v>Пряники</v>
      </c>
      <c r="AN7" s="132" t="str">
        <f>[2]Цены!AK1</f>
        <v>Вафли</v>
      </c>
      <c r="AO7" s="132" t="str">
        <f>[2]Цены!AL1</f>
        <v>Конфеты</v>
      </c>
      <c r="AP7" s="132" t="str">
        <f>[2]Цены!AM1</f>
        <v>Повидло Сава</v>
      </c>
      <c r="AQ7" s="132" t="str">
        <f>[2]Цены!AN1</f>
        <v>Крупа геркулес</v>
      </c>
      <c r="AR7" s="132" t="str">
        <f>[2]Цены!AO1</f>
        <v>Крупа горох</v>
      </c>
      <c r="AS7" s="132" t="str">
        <f>[2]Цены!AP1</f>
        <v>Крупа гречневая</v>
      </c>
      <c r="AT7" s="132" t="str">
        <f>[2]Цены!AQ1</f>
        <v>Крупа кукурузная</v>
      </c>
      <c r="AU7" s="132" t="str">
        <f>[2]Цены!AR1</f>
        <v>Крупа манная</v>
      </c>
      <c r="AV7" s="132" t="str">
        <f>[2]Цены!AS1</f>
        <v>Крупа перловая</v>
      </c>
      <c r="AW7" s="132" t="str">
        <f>[2]Цены!AT1</f>
        <v>Крупа пшеничная</v>
      </c>
      <c r="AX7" s="132" t="str">
        <f>[2]Цены!AU1</f>
        <v>Крупа пшено</v>
      </c>
      <c r="AY7" s="132" t="str">
        <f>[2]Цены!AV1</f>
        <v>Крупа ячневая</v>
      </c>
      <c r="AZ7" s="132" t="str">
        <f>[2]Цены!AW1</f>
        <v>Рис</v>
      </c>
      <c r="BA7" s="132" t="str">
        <f>[2]Цены!AX1</f>
        <v>Цыпленок бройлер</v>
      </c>
      <c r="BB7" s="132" t="str">
        <f>[2]Цены!AY1</f>
        <v>Филе куриное</v>
      </c>
      <c r="BC7" s="132" t="str">
        <f>[2]Цены!AZ1</f>
        <v>Фарш говяжий</v>
      </c>
      <c r="BD7" s="132" t="str">
        <f>[2]Цены!BA1</f>
        <v>Печень куриная</v>
      </c>
      <c r="BE7" s="132" t="str">
        <f>[2]Цены!BB1</f>
        <v>Филе минтая</v>
      </c>
      <c r="BF7" s="132" t="str">
        <f>[2]Цены!BC1</f>
        <v>Филе сельди слабосол.</v>
      </c>
      <c r="BG7" s="132" t="str">
        <f>[2]Цены!BD1</f>
        <v>Картофель</v>
      </c>
      <c r="BH7" s="132" t="str">
        <f>[2]Цены!BE1</f>
        <v>Морковь</v>
      </c>
      <c r="BI7" s="132" t="str">
        <f>[2]Цены!BF1</f>
        <v>Лук</v>
      </c>
      <c r="BJ7" s="132" t="str">
        <f>[2]Цены!BG1</f>
        <v>Капуста</v>
      </c>
      <c r="BK7" s="132" t="str">
        <f>[2]Цены!BH1</f>
        <v>Свекла</v>
      </c>
      <c r="BL7" s="132" t="str">
        <f>[2]Цены!BI1</f>
        <v>Томатная паста</v>
      </c>
      <c r="BM7" s="132" t="str">
        <f>[2]Цены!BJ1</f>
        <v>Масло растительное</v>
      </c>
      <c r="BN7" s="132" t="str">
        <f>[2]Цены!BK1</f>
        <v>Соль</v>
      </c>
      <c r="BO7" s="113" t="s">
        <v>100</v>
      </c>
      <c r="BP7" s="130" t="s">
        <v>5</v>
      </c>
      <c r="BQ7" s="130" t="s">
        <v>6</v>
      </c>
    </row>
    <row r="8" spans="1:69" s="41" customFormat="1" ht="30" customHeight="1">
      <c r="A8" s="135"/>
      <c r="B8" s="3" t="s">
        <v>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14"/>
      <c r="BP8" s="131"/>
      <c r="BQ8" s="131"/>
    </row>
    <row r="9" spans="1:69" ht="15" customHeight="1">
      <c r="A9" s="126" t="s">
        <v>8</v>
      </c>
      <c r="B9" s="4" t="s">
        <v>9</v>
      </c>
      <c r="C9" s="118">
        <f>$E$6</f>
        <v>1</v>
      </c>
      <c r="D9" s="4"/>
      <c r="E9" s="4"/>
      <c r="F9" s="4">
        <v>3.7499999999999999E-3</v>
      </c>
      <c r="G9" s="4"/>
      <c r="H9" s="4"/>
      <c r="I9" s="4"/>
      <c r="J9" s="4"/>
      <c r="K9" s="4">
        <v>2E-3</v>
      </c>
      <c r="L9" s="4"/>
      <c r="M9" s="4">
        <v>1.24E-2</v>
      </c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6"/>
      <c r="AW9" s="6"/>
      <c r="AX9" s="6">
        <v>1.9E-2</v>
      </c>
      <c r="AY9" s="6"/>
      <c r="AZ9" s="6"/>
      <c r="BA9" s="6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5.0000000000000001E-4</v>
      </c>
      <c r="BO9" s="4"/>
    </row>
    <row r="10" spans="1:69" ht="15" customHeight="1">
      <c r="A10" s="127"/>
      <c r="B10" s="7" t="s">
        <v>88</v>
      </c>
      <c r="C10" s="119"/>
      <c r="D10" s="4">
        <v>2.2499999999999999E-2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6"/>
      <c r="AW10" s="6"/>
      <c r="AX10" s="6"/>
      <c r="AY10" s="6"/>
      <c r="AZ10" s="6"/>
      <c r="BA10" s="6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ht="15" customHeight="1">
      <c r="A11" s="127"/>
      <c r="B11" s="4" t="s">
        <v>11</v>
      </c>
      <c r="C11" s="119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6"/>
      <c r="AW11" s="6"/>
      <c r="AX11" s="6"/>
      <c r="AY11" s="6"/>
      <c r="AZ11" s="6"/>
      <c r="BA11" s="6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ht="15" customHeight="1">
      <c r="A12" s="127"/>
      <c r="B12" s="4"/>
      <c r="C12" s="11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6"/>
      <c r="AW12" s="6"/>
      <c r="AX12" s="6"/>
      <c r="AY12" s="6"/>
      <c r="AZ12" s="6"/>
      <c r="BA12" s="6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5.75" customHeight="1">
      <c r="A13" s="128"/>
      <c r="B13" s="4"/>
      <c r="C13" s="12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6"/>
      <c r="AW13" s="6"/>
      <c r="AX13" s="6"/>
      <c r="AY13" s="6"/>
      <c r="AZ13" s="6"/>
      <c r="BA13" s="6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ht="15" customHeight="1">
      <c r="A14" s="127" t="s">
        <v>12</v>
      </c>
      <c r="B14" s="8" t="s">
        <v>13</v>
      </c>
      <c r="C14" s="119">
        <f>E6</f>
        <v>1</v>
      </c>
      <c r="D14" s="4"/>
      <c r="E14" s="4"/>
      <c r="F14" s="4"/>
      <c r="G14" s="4"/>
      <c r="H14" s="4"/>
      <c r="I14" s="4"/>
      <c r="J14" s="4"/>
      <c r="K14" s="4">
        <v>2.2499999999999998E-3</v>
      </c>
      <c r="L14" s="4">
        <v>5.0000000000000001E-3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6">
        <v>3.7499999999999999E-3</v>
      </c>
      <c r="AW14" s="6"/>
      <c r="AX14" s="6"/>
      <c r="AY14" s="6"/>
      <c r="AZ14" s="6"/>
      <c r="BA14" s="6"/>
      <c r="BB14" s="4"/>
      <c r="BC14" s="4">
        <v>1.2E-2</v>
      </c>
      <c r="BD14" s="4"/>
      <c r="BE14" s="4"/>
      <c r="BF14" s="4"/>
      <c r="BG14" s="4">
        <v>9.4E-2</v>
      </c>
      <c r="BH14" s="4">
        <v>1.2E-2</v>
      </c>
      <c r="BI14" s="4">
        <v>6.3E-3</v>
      </c>
      <c r="BJ14" s="4"/>
      <c r="BK14" s="4"/>
      <c r="BL14" s="4"/>
      <c r="BM14" s="4"/>
      <c r="BN14" s="4">
        <v>2E-3</v>
      </c>
      <c r="BO14" s="4"/>
    </row>
    <row r="15" spans="1:69" ht="15" customHeight="1">
      <c r="A15" s="127"/>
      <c r="B15" s="4" t="s">
        <v>14</v>
      </c>
      <c r="C15" s="119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6"/>
      <c r="AW15" s="6"/>
      <c r="AX15" s="6"/>
      <c r="AY15" s="6"/>
      <c r="AZ15" s="6">
        <v>5.0000000000000001E-3</v>
      </c>
      <c r="BA15" s="6"/>
      <c r="BB15" s="4">
        <v>0.03</v>
      </c>
      <c r="BC15" s="4">
        <v>0.03</v>
      </c>
      <c r="BD15" s="4"/>
      <c r="BE15" s="4"/>
      <c r="BF15" s="4"/>
      <c r="BG15" s="4"/>
      <c r="BH15" s="4"/>
      <c r="BI15" s="4">
        <v>8.0000000000000002E-3</v>
      </c>
      <c r="BJ15" s="4"/>
      <c r="BK15" s="4"/>
      <c r="BL15" s="4"/>
      <c r="BM15" s="4">
        <v>3.0000000000000001E-3</v>
      </c>
      <c r="BN15" s="4">
        <v>1E-3</v>
      </c>
      <c r="BO15" s="4"/>
    </row>
    <row r="16" spans="1:69" ht="15.75" customHeight="1">
      <c r="A16" s="127"/>
      <c r="B16" s="4" t="s">
        <v>15</v>
      </c>
      <c r="C16" s="119"/>
      <c r="D16" s="4"/>
      <c r="E16" s="4"/>
      <c r="F16" s="4"/>
      <c r="G16" s="4"/>
      <c r="H16" s="4"/>
      <c r="I16" s="4"/>
      <c r="J16" s="4">
        <v>1.7999999999999999E-2</v>
      </c>
      <c r="K16" s="4">
        <v>3.7499999999999999E-3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6"/>
      <c r="AW16" s="6"/>
      <c r="AX16" s="6"/>
      <c r="AY16" s="6"/>
      <c r="AZ16" s="6"/>
      <c r="BA16" s="6"/>
      <c r="BB16" s="4"/>
      <c r="BC16" s="4"/>
      <c r="BD16" s="4"/>
      <c r="BE16" s="4"/>
      <c r="BF16" s="4"/>
      <c r="BG16" s="4">
        <v>0.16</v>
      </c>
      <c r="BH16" s="4"/>
      <c r="BI16" s="4"/>
      <c r="BJ16" s="4"/>
      <c r="BK16" s="4"/>
      <c r="BL16" s="4"/>
      <c r="BM16" s="4"/>
      <c r="BN16" s="4">
        <v>2E-3</v>
      </c>
      <c r="BO16" s="4"/>
    </row>
    <row r="17" spans="1:67" ht="15" customHeight="1">
      <c r="A17" s="127"/>
      <c r="B17" s="9" t="s">
        <v>16</v>
      </c>
      <c r="C17" s="119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6"/>
      <c r="AW17" s="6"/>
      <c r="AX17" s="6"/>
      <c r="AY17" s="6"/>
      <c r="AZ17" s="6"/>
      <c r="BA17" s="6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>
      <c r="A18" s="127"/>
      <c r="B18" s="10" t="s">
        <v>62</v>
      </c>
      <c r="C18" s="119"/>
      <c r="D18" s="4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6"/>
      <c r="AW18" s="6"/>
      <c r="AX18" s="6"/>
      <c r="AY18" s="6"/>
      <c r="AZ18" s="6"/>
      <c r="BA18" s="6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>
      <c r="A19" s="127"/>
      <c r="B19" s="10" t="s">
        <v>18</v>
      </c>
      <c r="C19" s="11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4">
        <v>0.2</v>
      </c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6"/>
      <c r="AW19" s="6"/>
      <c r="AX19" s="6"/>
      <c r="AY19" s="6"/>
      <c r="AZ19" s="6"/>
      <c r="BA19" s="6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>
      <c r="A20" s="128"/>
      <c r="B20" s="10"/>
      <c r="C20" s="12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6"/>
      <c r="AW20" s="6"/>
      <c r="AX20" s="6"/>
      <c r="AY20" s="6"/>
      <c r="AZ20" s="6"/>
      <c r="BA20" s="6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>
      <c r="A21" s="126" t="s">
        <v>19</v>
      </c>
      <c r="B21" s="10" t="s">
        <v>87</v>
      </c>
      <c r="C21" s="118">
        <f>$E$6</f>
        <v>1</v>
      </c>
      <c r="D21" s="10"/>
      <c r="E21" s="10"/>
      <c r="F21" s="4">
        <v>0.01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>
        <v>5.0000000000000001E-3</v>
      </c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2"/>
      <c r="BA21" s="10"/>
      <c r="BB21" s="10"/>
      <c r="BC21" s="10"/>
      <c r="BD21" s="10"/>
      <c r="BE21" s="10"/>
      <c r="BF21" s="10"/>
      <c r="BG21" s="15"/>
      <c r="BH21" s="15"/>
      <c r="BI21" s="15"/>
      <c r="BJ21" s="15"/>
      <c r="BK21" s="15"/>
      <c r="BL21" s="15"/>
      <c r="BM21" s="10"/>
      <c r="BN21" s="10"/>
      <c r="BO21" s="10"/>
    </row>
    <row r="22" spans="1:67">
      <c r="A22" s="127"/>
      <c r="B22" s="13" t="s">
        <v>21</v>
      </c>
      <c r="C22" s="11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>
        <v>0.03</v>
      </c>
      <c r="AM22" s="10"/>
      <c r="AN22" s="10"/>
      <c r="AO22" s="10"/>
      <c r="AP22" s="10"/>
      <c r="AQ22" s="10"/>
      <c r="AR22" s="10"/>
      <c r="AS22" s="10"/>
      <c r="AT22" s="15"/>
      <c r="AU22" s="15"/>
      <c r="AV22" s="15"/>
      <c r="AW22" s="15"/>
      <c r="AX22" s="15"/>
      <c r="AY22" s="15"/>
      <c r="AZ22" s="15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>
      <c r="A23" s="127"/>
      <c r="B23" s="4"/>
      <c r="C23" s="11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6"/>
      <c r="AW23" s="6"/>
      <c r="AX23" s="6"/>
      <c r="AY23" s="6"/>
      <c r="AZ23" s="6"/>
      <c r="BA23" s="6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spans="1:67">
      <c r="A24" s="127"/>
      <c r="B24" s="4"/>
      <c r="C24" s="11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6"/>
      <c r="AW24" s="6"/>
      <c r="AX24" s="6"/>
      <c r="AY24" s="6"/>
      <c r="AZ24" s="6"/>
      <c r="BA24" s="6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>
      <c r="A25" s="128"/>
      <c r="B25" s="4"/>
      <c r="C25" s="12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6"/>
      <c r="AW25" s="6"/>
      <c r="AX25" s="6"/>
      <c r="AY25" s="6"/>
      <c r="AZ25" s="6"/>
      <c r="BA25" s="6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s="16" customFormat="1">
      <c r="A26" s="126" t="s">
        <v>22</v>
      </c>
      <c r="B26" s="13" t="s">
        <v>96</v>
      </c>
      <c r="C26" s="118">
        <f>$E$6</f>
        <v>1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>
        <v>0.02</v>
      </c>
      <c r="AU26" s="10"/>
      <c r="AV26" s="15"/>
      <c r="AW26" s="15"/>
      <c r="AX26" s="15"/>
      <c r="AY26" s="15"/>
      <c r="AZ26" s="15"/>
      <c r="BA26" s="15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1:67">
      <c r="A27" s="127"/>
      <c r="B27" t="s">
        <v>16</v>
      </c>
      <c r="C27" s="119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6"/>
      <c r="AW27" s="6"/>
      <c r="AX27" s="6"/>
      <c r="AY27" s="6"/>
      <c r="AZ27" s="6"/>
      <c r="BA27" s="6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>
      <c r="A28" s="127"/>
      <c r="B28" s="10" t="s">
        <v>23</v>
      </c>
      <c r="C28" s="119"/>
      <c r="D28" s="4"/>
      <c r="E28" s="4"/>
      <c r="F28" s="4">
        <v>0.01</v>
      </c>
      <c r="G28" s="4">
        <v>4.0000000000000002E-4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6"/>
      <c r="AW28" s="6"/>
      <c r="AX28" s="6"/>
      <c r="AY28" s="6"/>
      <c r="AZ28" s="6"/>
      <c r="BA28" s="6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>
      <c r="A29" s="127"/>
      <c r="B29" s="9"/>
      <c r="C29" s="11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6"/>
      <c r="AW29" s="6"/>
      <c r="AX29" s="6"/>
      <c r="AY29" s="6"/>
      <c r="AZ29" s="6"/>
      <c r="BA29" s="6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>
      <c r="A30" s="128"/>
      <c r="B30" s="4"/>
      <c r="C30" s="12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6"/>
      <c r="AW30" s="6"/>
      <c r="AX30" s="6"/>
      <c r="AY30" s="6"/>
      <c r="AZ30" s="6"/>
      <c r="BA30" s="6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ht="17.399999999999999">
      <c r="A31" s="14"/>
      <c r="B31" s="43" t="s">
        <v>24</v>
      </c>
      <c r="C31" s="44"/>
      <c r="D31" s="45">
        <f t="shared" ref="D31:V31" si="0">SUM(D9:D30)</f>
        <v>8.2500000000000004E-2</v>
      </c>
      <c r="E31" s="45">
        <f t="shared" si="0"/>
        <v>0.05</v>
      </c>
      <c r="F31" s="45">
        <f t="shared" si="0"/>
        <v>3.6999999999999998E-2</v>
      </c>
      <c r="G31" s="45">
        <f t="shared" si="0"/>
        <v>8.0000000000000004E-4</v>
      </c>
      <c r="H31" s="45">
        <f t="shared" si="0"/>
        <v>8.9999999999999998E-4</v>
      </c>
      <c r="I31" s="45">
        <f t="shared" si="0"/>
        <v>0</v>
      </c>
      <c r="J31" s="45">
        <f t="shared" si="0"/>
        <v>0.09</v>
      </c>
      <c r="K31" s="45">
        <f t="shared" si="0"/>
        <v>1.4999999999999999E-2</v>
      </c>
      <c r="L31" s="45">
        <f t="shared" si="0"/>
        <v>5.0000000000000001E-3</v>
      </c>
      <c r="M31" s="45">
        <f t="shared" si="0"/>
        <v>2.8900000000000002E-2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ref="W31:X31" si="1">SUM(W9:W30)</f>
        <v>0</v>
      </c>
      <c r="X31" s="45">
        <f t="shared" si="1"/>
        <v>0.25</v>
      </c>
      <c r="Y31" s="45">
        <f t="shared" ref="Y31:BN31" si="2">SUM(Y9:Y30)</f>
        <v>0</v>
      </c>
      <c r="Z31" s="45">
        <f t="shared" si="2"/>
        <v>0</v>
      </c>
      <c r="AA31" s="45">
        <f t="shared" si="2"/>
        <v>0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si="2"/>
        <v>5.0000000000000001E-3</v>
      </c>
      <c r="AG31" s="45">
        <f t="shared" si="2"/>
        <v>0</v>
      </c>
      <c r="AH31" s="45">
        <f t="shared" si="2"/>
        <v>0.2</v>
      </c>
      <c r="AI31" s="45">
        <f t="shared" si="2"/>
        <v>0</v>
      </c>
      <c r="AJ31" s="45">
        <f t="shared" si="2"/>
        <v>0</v>
      </c>
      <c r="AK31" s="45">
        <f t="shared" si="2"/>
        <v>0</v>
      </c>
      <c r="AL31" s="45">
        <f t="shared" si="2"/>
        <v>0.03</v>
      </c>
      <c r="AM31" s="45">
        <f t="shared" si="2"/>
        <v>0</v>
      </c>
      <c r="AN31" s="45">
        <f t="shared" si="2"/>
        <v>0</v>
      </c>
      <c r="AO31" s="45">
        <f t="shared" si="2"/>
        <v>0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0.02</v>
      </c>
      <c r="AU31" s="45">
        <f t="shared" si="2"/>
        <v>0</v>
      </c>
      <c r="AV31" s="45">
        <f t="shared" si="2"/>
        <v>3.7499999999999999E-3</v>
      </c>
      <c r="AW31" s="45">
        <f t="shared" si="2"/>
        <v>0</v>
      </c>
      <c r="AX31" s="45">
        <f t="shared" si="2"/>
        <v>1.9E-2</v>
      </c>
      <c r="AY31" s="45">
        <f t="shared" si="2"/>
        <v>0</v>
      </c>
      <c r="AZ31" s="45">
        <f t="shared" si="2"/>
        <v>5.0000000000000001E-3</v>
      </c>
      <c r="BA31" s="45">
        <f t="shared" si="2"/>
        <v>0</v>
      </c>
      <c r="BB31" s="45">
        <f t="shared" si="2"/>
        <v>0.03</v>
      </c>
      <c r="BC31" s="45">
        <f t="shared" si="2"/>
        <v>4.1999999999999996E-2</v>
      </c>
      <c r="BD31" s="45">
        <f t="shared" si="2"/>
        <v>0</v>
      </c>
      <c r="BE31" s="45">
        <f t="shared" si="2"/>
        <v>0</v>
      </c>
      <c r="BF31" s="45">
        <f t="shared" si="2"/>
        <v>0</v>
      </c>
      <c r="BG31" s="45">
        <f t="shared" si="2"/>
        <v>0.254</v>
      </c>
      <c r="BH31" s="45">
        <f t="shared" si="2"/>
        <v>1.2E-2</v>
      </c>
      <c r="BI31" s="45">
        <f t="shared" si="2"/>
        <v>1.43E-2</v>
      </c>
      <c r="BJ31" s="45">
        <f t="shared" si="2"/>
        <v>0</v>
      </c>
      <c r="BK31" s="45">
        <f t="shared" si="2"/>
        <v>0</v>
      </c>
      <c r="BL31" s="45">
        <f t="shared" si="2"/>
        <v>0</v>
      </c>
      <c r="BM31" s="45">
        <f t="shared" si="2"/>
        <v>3.0000000000000001E-3</v>
      </c>
      <c r="BN31" s="45">
        <f t="shared" si="2"/>
        <v>5.4999999999999997E-3</v>
      </c>
      <c r="BO31" s="45">
        <f t="shared" ref="BO31" si="3">SUM(BO9:BO30)</f>
        <v>0</v>
      </c>
    </row>
    <row r="32" spans="1:67" ht="17.399999999999999">
      <c r="A32" s="14"/>
      <c r="B32" s="43" t="s">
        <v>63</v>
      </c>
      <c r="C32" s="44"/>
      <c r="D32" s="46">
        <f>ROUND(PRODUCT(D31,$E$6),3)</f>
        <v>8.3000000000000004E-2</v>
      </c>
      <c r="E32" s="46">
        <f t="shared" ref="E32:BO32" si="4">ROUND(PRODUCT(E31,$E$6),3)</f>
        <v>0.05</v>
      </c>
      <c r="F32" s="46">
        <f t="shared" si="4"/>
        <v>3.6999999999999998E-2</v>
      </c>
      <c r="G32" s="46">
        <f t="shared" si="4"/>
        <v>1E-3</v>
      </c>
      <c r="H32" s="46">
        <f t="shared" si="4"/>
        <v>1E-3</v>
      </c>
      <c r="I32" s="46">
        <f t="shared" si="4"/>
        <v>0</v>
      </c>
      <c r="J32" s="46">
        <f t="shared" si="4"/>
        <v>0.09</v>
      </c>
      <c r="K32" s="46">
        <f t="shared" si="4"/>
        <v>1.4999999999999999E-2</v>
      </c>
      <c r="L32" s="46">
        <f t="shared" si="4"/>
        <v>5.0000000000000001E-3</v>
      </c>
      <c r="M32" s="46">
        <f t="shared" si="4"/>
        <v>2.9000000000000001E-2</v>
      </c>
      <c r="N32" s="46">
        <f t="shared" si="4"/>
        <v>0</v>
      </c>
      <c r="O32" s="46">
        <f t="shared" si="4"/>
        <v>0</v>
      </c>
      <c r="P32" s="46">
        <f t="shared" si="4"/>
        <v>0</v>
      </c>
      <c r="Q32" s="46">
        <f t="shared" si="4"/>
        <v>0</v>
      </c>
      <c r="R32" s="46">
        <f t="shared" si="4"/>
        <v>0</v>
      </c>
      <c r="S32" s="46">
        <f t="shared" si="4"/>
        <v>0</v>
      </c>
      <c r="T32" s="46">
        <f t="shared" si="4"/>
        <v>0</v>
      </c>
      <c r="U32" s="46">
        <f t="shared" si="4"/>
        <v>0</v>
      </c>
      <c r="V32" s="46">
        <f t="shared" si="4"/>
        <v>1.4E-2</v>
      </c>
      <c r="W32" s="46">
        <f t="shared" si="4"/>
        <v>0</v>
      </c>
      <c r="X32" s="46">
        <f t="shared" si="4"/>
        <v>0.25</v>
      </c>
      <c r="Y32" s="46">
        <f t="shared" si="4"/>
        <v>0</v>
      </c>
      <c r="Z32" s="46">
        <f t="shared" si="4"/>
        <v>0</v>
      </c>
      <c r="AA32" s="46">
        <f t="shared" si="4"/>
        <v>0</v>
      </c>
      <c r="AB32" s="46">
        <f t="shared" si="4"/>
        <v>0</v>
      </c>
      <c r="AC32" s="46">
        <f t="shared" si="4"/>
        <v>0</v>
      </c>
      <c r="AD32" s="46">
        <f t="shared" si="4"/>
        <v>0</v>
      </c>
      <c r="AE32" s="46">
        <f t="shared" si="4"/>
        <v>0</v>
      </c>
      <c r="AF32" s="46">
        <f t="shared" si="4"/>
        <v>5.0000000000000001E-3</v>
      </c>
      <c r="AG32" s="46">
        <f t="shared" si="4"/>
        <v>0</v>
      </c>
      <c r="AH32" s="46">
        <f t="shared" si="4"/>
        <v>0.2</v>
      </c>
      <c r="AI32" s="46">
        <f t="shared" si="4"/>
        <v>0</v>
      </c>
      <c r="AJ32" s="46">
        <f t="shared" si="4"/>
        <v>0</v>
      </c>
      <c r="AK32" s="46">
        <f t="shared" si="4"/>
        <v>0</v>
      </c>
      <c r="AL32" s="46">
        <f t="shared" si="4"/>
        <v>0.03</v>
      </c>
      <c r="AM32" s="46">
        <f t="shared" si="4"/>
        <v>0</v>
      </c>
      <c r="AN32" s="46">
        <f t="shared" si="4"/>
        <v>0</v>
      </c>
      <c r="AO32" s="46">
        <f t="shared" si="4"/>
        <v>0</v>
      </c>
      <c r="AP32" s="46">
        <f t="shared" si="4"/>
        <v>0</v>
      </c>
      <c r="AQ32" s="46">
        <f t="shared" si="4"/>
        <v>0</v>
      </c>
      <c r="AR32" s="46">
        <f t="shared" si="4"/>
        <v>0</v>
      </c>
      <c r="AS32" s="46">
        <f t="shared" si="4"/>
        <v>0</v>
      </c>
      <c r="AT32" s="46">
        <f t="shared" si="4"/>
        <v>0.02</v>
      </c>
      <c r="AU32" s="46">
        <f t="shared" si="4"/>
        <v>0</v>
      </c>
      <c r="AV32" s="46">
        <f t="shared" si="4"/>
        <v>4.0000000000000001E-3</v>
      </c>
      <c r="AW32" s="46">
        <f t="shared" si="4"/>
        <v>0</v>
      </c>
      <c r="AX32" s="46">
        <f t="shared" si="4"/>
        <v>1.9E-2</v>
      </c>
      <c r="AY32" s="46">
        <f t="shared" si="4"/>
        <v>0</v>
      </c>
      <c r="AZ32" s="46">
        <f t="shared" si="4"/>
        <v>5.0000000000000001E-3</v>
      </c>
      <c r="BA32" s="46">
        <f t="shared" si="4"/>
        <v>0</v>
      </c>
      <c r="BB32" s="46">
        <f t="shared" si="4"/>
        <v>0.03</v>
      </c>
      <c r="BC32" s="46">
        <f t="shared" si="4"/>
        <v>4.2000000000000003E-2</v>
      </c>
      <c r="BD32" s="46">
        <f t="shared" si="4"/>
        <v>0</v>
      </c>
      <c r="BE32" s="46">
        <f t="shared" si="4"/>
        <v>0</v>
      </c>
      <c r="BF32" s="46">
        <f t="shared" si="4"/>
        <v>0</v>
      </c>
      <c r="BG32" s="46">
        <f t="shared" si="4"/>
        <v>0.254</v>
      </c>
      <c r="BH32" s="46">
        <f t="shared" si="4"/>
        <v>1.2E-2</v>
      </c>
      <c r="BI32" s="46">
        <f t="shared" si="4"/>
        <v>1.4E-2</v>
      </c>
      <c r="BJ32" s="46">
        <f t="shared" si="4"/>
        <v>0</v>
      </c>
      <c r="BK32" s="46">
        <f t="shared" si="4"/>
        <v>0</v>
      </c>
      <c r="BL32" s="46">
        <f t="shared" si="4"/>
        <v>0</v>
      </c>
      <c r="BM32" s="46">
        <f t="shared" si="4"/>
        <v>3.0000000000000001E-3</v>
      </c>
      <c r="BN32" s="46">
        <f t="shared" si="4"/>
        <v>6.0000000000000001E-3</v>
      </c>
      <c r="BO32" s="46">
        <f t="shared" si="4"/>
        <v>0</v>
      </c>
    </row>
    <row r="33" spans="1:69" s="47" customFormat="1" ht="18">
      <c r="D33" s="48">
        <f>D32+' 1,5-2 года (день 3)'!D32+'СВО 3-7лет '!D32</f>
        <v>0.23100000000000004</v>
      </c>
      <c r="E33" s="48">
        <f>E32+' 1,5-2 года (день 3)'!E32+'СВО 3-7лет '!E32</f>
        <v>0.14000000000000001</v>
      </c>
      <c r="F33" s="48">
        <f>F32+' 1,5-2 года (день 3)'!F32+'СВО 3-7лет '!F32</f>
        <v>0.10700000000000001</v>
      </c>
      <c r="G33" s="48">
        <f>G32+' 1,5-2 года (день 3)'!G32+'СВО 3-7лет '!G32</f>
        <v>3.0000000000000001E-3</v>
      </c>
      <c r="H33" s="48">
        <f>H32+' 1,5-2 года (день 3)'!H32+'СВО 3-7лет '!H32</f>
        <v>3.0000000000000001E-3</v>
      </c>
      <c r="I33" s="48">
        <f>I32+' 1,5-2 года (день 3)'!I32+'СВО 3-7лет '!I32</f>
        <v>0</v>
      </c>
      <c r="J33" s="48">
        <f>J32+' 1,5-2 года (день 3)'!J32+'СВО 3-7лет '!J32</f>
        <v>0.25600000000000001</v>
      </c>
      <c r="K33" s="48">
        <f>K32+' 1,5-2 года (день 3)'!K32+'СВО 3-7лет '!K32</f>
        <v>4.0999999999999995E-2</v>
      </c>
      <c r="L33" s="48">
        <f>L32+' 1,5-2 года (день 3)'!L32+'СВО 3-7лет '!L32</f>
        <v>1.6E-2</v>
      </c>
      <c r="M33" s="48">
        <f>M32+' 1,5-2 года (день 3)'!M32+'СВО 3-7лет '!M32</f>
        <v>7.9000000000000001E-2</v>
      </c>
      <c r="N33" s="48">
        <f>N32+' 1,5-2 года (день 3)'!N32+'СВО 3-7лет '!N32</f>
        <v>0</v>
      </c>
      <c r="O33" s="48">
        <f>O32+' 1,5-2 года (день 3)'!O32+'СВО 3-7лет '!O32</f>
        <v>0</v>
      </c>
      <c r="P33" s="48">
        <f>P32+' 1,5-2 года (день 3)'!P32+'СВО 3-7лет '!P32</f>
        <v>0</v>
      </c>
      <c r="Q33" s="48">
        <f>Q32+' 1,5-2 года (день 3)'!Q32+'СВО 3-7лет '!Q32</f>
        <v>0</v>
      </c>
      <c r="R33" s="48">
        <f>R32+' 1,5-2 года (день 3)'!R32+'СВО 3-7лет '!R32</f>
        <v>0</v>
      </c>
      <c r="S33" s="48">
        <f>S32+' 1,5-2 года (день 3)'!S32+'СВО 3-7лет '!S32</f>
        <v>0</v>
      </c>
      <c r="T33" s="48">
        <f>T32+' 1,5-2 года (день 3)'!T32+'СВО 3-7лет '!T32</f>
        <v>0</v>
      </c>
      <c r="U33" s="48">
        <f>U32+' 1,5-2 года (день 3)'!U32+'СВО 3-7лет '!U32</f>
        <v>0</v>
      </c>
      <c r="V33" s="48">
        <f>V32+' 1,5-2 года (день 3)'!V32+'СВО 3-7лет '!V32</f>
        <v>3.9E-2</v>
      </c>
      <c r="W33" s="48">
        <f>W32+' 1,5-2 года (день 3)'!W32+'СВО 3-7лет '!W32</f>
        <v>0</v>
      </c>
      <c r="X33" s="48">
        <f>X32+' 1,5-2 года (день 3)'!X32+'СВО 3-7лет '!X32</f>
        <v>0.7</v>
      </c>
      <c r="Y33" s="48">
        <f>Y32+' 1,5-2 года (день 3)'!Y32+'СВО 3-7лет '!Y32</f>
        <v>0</v>
      </c>
      <c r="Z33" s="48">
        <f>Z32+' 1,5-2 года (день 3)'!Z32+'СВО 3-7лет '!Z32</f>
        <v>0</v>
      </c>
      <c r="AA33" s="48">
        <f>AA32+' 1,5-2 года (день 3)'!AA32+'СВО 3-7лет '!AA32</f>
        <v>0</v>
      </c>
      <c r="AB33" s="48">
        <f>AB32+' 1,5-2 года (день 3)'!AB32+'СВО 3-7лет '!AB32</f>
        <v>0</v>
      </c>
      <c r="AC33" s="48">
        <f>AC32+' 1,5-2 года (день 3)'!AC32+'СВО 3-7лет '!AC32</f>
        <v>0</v>
      </c>
      <c r="AD33" s="48">
        <f>AD32+' 1,5-2 года (день 3)'!AD32+'СВО 3-7лет '!AD32</f>
        <v>0</v>
      </c>
      <c r="AE33" s="48">
        <f>AE32+' 1,5-2 года (день 3)'!AE32+'СВО 3-7лет '!AE32</f>
        <v>0</v>
      </c>
      <c r="AF33" s="48">
        <f>AF32+' 1,5-2 года (день 3)'!AF32+'СВО 3-7лет '!AF32</f>
        <v>1.4999999999999999E-2</v>
      </c>
      <c r="AG33" s="48">
        <f>AG32+' 1,5-2 года (день 3)'!AG32+'СВО 3-7лет '!AG32</f>
        <v>0</v>
      </c>
      <c r="AH33" s="48">
        <f>AH32+' 1,5-2 года (день 3)'!AH32+'СВО 3-7лет '!AH32</f>
        <v>0.58000000000000007</v>
      </c>
      <c r="AI33" s="48">
        <f>AI32+' 1,5-2 года (день 3)'!AI32+'СВО 3-7лет '!AI32</f>
        <v>0</v>
      </c>
      <c r="AJ33" s="48">
        <f>AJ32+' 1,5-2 года (день 3)'!AJ32+'СВО 3-7лет '!AJ32</f>
        <v>0</v>
      </c>
      <c r="AK33" s="48">
        <f>AK32+' 1,5-2 года (день 3)'!AK32+'СВО 3-7лет '!AK32</f>
        <v>0</v>
      </c>
      <c r="AL33" s="48">
        <f>AL32+' 1,5-2 года (день 3)'!AL32+'СВО 3-7лет '!AL32</f>
        <v>0.08</v>
      </c>
      <c r="AM33" s="48">
        <f>AM32+' 1,5-2 года (день 3)'!AM32+'СВО 3-7лет '!AM32</f>
        <v>0</v>
      </c>
      <c r="AN33" s="48">
        <f>AN32+' 1,5-2 года (день 3)'!AN32+'СВО 3-7лет '!AN32</f>
        <v>0</v>
      </c>
      <c r="AO33" s="48">
        <f>AO32+' 1,5-2 года (день 3)'!AO32+'СВО 3-7лет '!AO32</f>
        <v>0</v>
      </c>
      <c r="AP33" s="48">
        <f>AP32+' 1,5-2 года (день 3)'!AP32+'СВО 3-7лет '!AP32</f>
        <v>0</v>
      </c>
      <c r="AQ33" s="48">
        <f>AQ32+' 1,5-2 года (день 3)'!AQ32+'СВО 3-7лет '!AQ32</f>
        <v>0</v>
      </c>
      <c r="AR33" s="48">
        <f>AR32+' 1,5-2 года (день 3)'!AR32+'СВО 3-7лет '!AR32</f>
        <v>0</v>
      </c>
      <c r="AS33" s="48">
        <f>AS32+' 1,5-2 года (день 3)'!AS32+'СВО 3-7лет '!AS32</f>
        <v>0</v>
      </c>
      <c r="AT33" s="48">
        <f>AT32+' 1,5-2 года (день 3)'!AT32+'СВО 3-7лет '!AT32</f>
        <v>5.5000000000000007E-2</v>
      </c>
      <c r="AU33" s="48">
        <f>AU32+' 1,5-2 года (день 3)'!AU32+'СВО 3-7лет '!AU32</f>
        <v>0</v>
      </c>
      <c r="AV33" s="48">
        <f>AV32+' 1,5-2 года (день 3)'!AV32+'СВО 3-7лет '!AV32</f>
        <v>1.0999999999999999E-2</v>
      </c>
      <c r="AW33" s="48">
        <f>AW32+' 1,5-2 года (день 3)'!AW32+'СВО 3-7лет '!AW32</f>
        <v>0</v>
      </c>
      <c r="AX33" s="48">
        <f>AX32+' 1,5-2 года (день 3)'!AX32+'СВО 3-7лет '!AX32</f>
        <v>5.2000000000000005E-2</v>
      </c>
      <c r="AY33" s="48">
        <f>AY32+' 1,5-2 года (день 3)'!AY32+'СВО 3-7лет '!AY32</f>
        <v>0</v>
      </c>
      <c r="AZ33" s="48">
        <f>AZ32+' 1,5-2 года (день 3)'!AZ32+'СВО 3-7лет '!AZ32</f>
        <v>1.4000000000000002E-2</v>
      </c>
      <c r="BA33" s="48">
        <f>BA32+' 1,5-2 года (день 3)'!BA32+'СВО 3-7лет '!BA32</f>
        <v>0</v>
      </c>
      <c r="BB33" s="48">
        <f>BB32+' 1,5-2 года (день 3)'!BB32+'СВО 3-7лет '!BB32</f>
        <v>8.4999999999999992E-2</v>
      </c>
      <c r="BC33" s="48">
        <f>BC32+' 1,5-2 года (день 3)'!BC32+'СВО 3-7лет '!BC32</f>
        <v>0.11900000000000002</v>
      </c>
      <c r="BD33" s="48">
        <f>BD32+' 1,5-2 года (день 3)'!BD32+'СВО 3-7лет '!BD32</f>
        <v>0</v>
      </c>
      <c r="BE33" s="48">
        <f>BE32+' 1,5-2 года (день 3)'!BE32+'СВО 3-7лет '!BE32</f>
        <v>0</v>
      </c>
      <c r="BF33" s="48">
        <f>BF32+' 1,5-2 года (день 3)'!BF32+'СВО 3-7лет '!BF32</f>
        <v>0</v>
      </c>
      <c r="BG33" s="48">
        <f>BG32+' 1,5-2 года (день 3)'!BG32+'СВО 3-7лет '!BG32</f>
        <v>0.72299999999999998</v>
      </c>
      <c r="BH33" s="48">
        <f>BH32+' 1,5-2 года (день 3)'!BH32+'СВО 3-7лет '!BH32</f>
        <v>3.4000000000000002E-2</v>
      </c>
      <c r="BI33" s="48">
        <f>BI32+' 1,5-2 года (день 3)'!BI32+'СВО 3-7лет '!BI32</f>
        <v>3.7999999999999999E-2</v>
      </c>
      <c r="BJ33" s="48">
        <f>BJ32+' 1,5-2 года (день 3)'!BJ32+'СВО 3-7лет '!BJ32</f>
        <v>0</v>
      </c>
      <c r="BK33" s="48">
        <f>BK32+' 1,5-2 года (день 3)'!BK32+'СВО 3-7лет '!BK32</f>
        <v>0</v>
      </c>
      <c r="BL33" s="48">
        <f>BL32+' 1,5-2 года (день 3)'!BL32+'СВО 3-7лет '!BL32</f>
        <v>0</v>
      </c>
      <c r="BM33" s="48">
        <f>BM32+' 1,5-2 года (день 3)'!BM32+'СВО 3-7лет '!BM32</f>
        <v>8.0000000000000002E-3</v>
      </c>
      <c r="BN33" s="48">
        <f>BN32+' 1,5-2 года (день 3)'!BN32+'СВО 3-7лет '!BN32</f>
        <v>1.6E-2</v>
      </c>
      <c r="BO33" s="48">
        <f>BO32+' 1,5-2 года (день 3)'!BO32+'СВО 3-7лет '!BO32</f>
        <v>0</v>
      </c>
      <c r="BP33" s="49">
        <f>SUM(D33:BN33)</f>
        <v>3.4449999999999998</v>
      </c>
    </row>
    <row r="34" spans="1:69" s="47" customFormat="1" ht="18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9"/>
    </row>
    <row r="35" spans="1:69">
      <c r="F35" s="83" t="s">
        <v>129</v>
      </c>
      <c r="G35" s="83"/>
      <c r="H35" s="83"/>
      <c r="I35" s="83"/>
      <c r="J35" s="83"/>
      <c r="K35" s="83"/>
    </row>
    <row r="36" spans="1:69">
      <c r="F36" s="83"/>
      <c r="G36" s="83"/>
      <c r="H36" s="83"/>
      <c r="I36" s="83"/>
      <c r="J36" s="83"/>
      <c r="K36" s="83"/>
    </row>
    <row r="37" spans="1:69">
      <c r="F37" s="83" t="s">
        <v>142</v>
      </c>
      <c r="G37" s="83"/>
      <c r="H37" s="83"/>
      <c r="I37" s="83"/>
      <c r="J37" s="83"/>
      <c r="K37" s="83"/>
    </row>
    <row r="38" spans="1:69">
      <c r="F38" s="83"/>
      <c r="G38" s="83"/>
      <c r="H38" s="83"/>
      <c r="I38" s="83"/>
      <c r="J38" s="83"/>
      <c r="K38" s="83"/>
      <c r="BP38" s="21"/>
      <c r="BQ38" s="22"/>
    </row>
    <row r="39" spans="1:69">
      <c r="F39" s="83" t="s">
        <v>143</v>
      </c>
      <c r="G39" s="83"/>
      <c r="H39" s="83"/>
      <c r="I39" s="83"/>
      <c r="J39" s="83"/>
      <c r="K39" s="83"/>
    </row>
    <row r="46" spans="1:69" ht="17.399999999999999">
      <c r="A46" s="23"/>
      <c r="B46" s="24" t="s">
        <v>26</v>
      </c>
      <c r="C46" s="25" t="s">
        <v>27</v>
      </c>
      <c r="D46" s="26">
        <v>72.72</v>
      </c>
      <c r="E46" s="26">
        <v>76</v>
      </c>
      <c r="F46" s="26">
        <v>84</v>
      </c>
      <c r="G46" s="26">
        <v>568</v>
      </c>
      <c r="H46" s="26">
        <v>1340</v>
      </c>
      <c r="I46" s="26">
        <v>690</v>
      </c>
      <c r="J46" s="26">
        <v>74.92</v>
      </c>
      <c r="K46" s="26">
        <v>874.38</v>
      </c>
      <c r="L46" s="26">
        <v>210.89</v>
      </c>
      <c r="M46" s="26">
        <v>609</v>
      </c>
      <c r="N46" s="26">
        <v>104.38</v>
      </c>
      <c r="O46" s="26">
        <v>320.32</v>
      </c>
      <c r="P46" s="26">
        <v>373.68</v>
      </c>
      <c r="Q46" s="26">
        <v>380</v>
      </c>
      <c r="R46" s="26"/>
      <c r="S46" s="26"/>
      <c r="T46" s="26"/>
      <c r="U46" s="26">
        <v>812</v>
      </c>
      <c r="V46" s="26">
        <v>352.56</v>
      </c>
      <c r="W46" s="26">
        <v>83</v>
      </c>
      <c r="X46" s="26">
        <v>9.1999999999999993</v>
      </c>
      <c r="Y46" s="26"/>
      <c r="Z46" s="26">
        <v>469</v>
      </c>
      <c r="AA46" s="26">
        <v>363</v>
      </c>
      <c r="AB46" s="26">
        <v>409</v>
      </c>
      <c r="AC46" s="26">
        <v>249</v>
      </c>
      <c r="AD46" s="26">
        <v>119</v>
      </c>
      <c r="AE46" s="26">
        <v>438</v>
      </c>
      <c r="AF46" s="101">
        <v>159</v>
      </c>
      <c r="AG46" s="26">
        <v>218.18</v>
      </c>
      <c r="AH46" s="26">
        <v>77.290000000000006</v>
      </c>
      <c r="AI46" s="26">
        <v>56.5</v>
      </c>
      <c r="AJ46" s="26">
        <v>42.5</v>
      </c>
      <c r="AK46" s="26">
        <v>240</v>
      </c>
      <c r="AL46" s="26">
        <v>295</v>
      </c>
      <c r="AM46" s="26">
        <v>337.5</v>
      </c>
      <c r="AN46" s="26">
        <v>298.67</v>
      </c>
      <c r="AO46" s="26"/>
      <c r="AP46" s="26">
        <v>205.75</v>
      </c>
      <c r="AQ46" s="26">
        <v>68.75</v>
      </c>
      <c r="AR46" s="26">
        <v>62</v>
      </c>
      <c r="AS46" s="26">
        <v>72.67</v>
      </c>
      <c r="AT46" s="26">
        <v>62.29</v>
      </c>
      <c r="AU46" s="26">
        <v>70.709999999999994</v>
      </c>
      <c r="AV46" s="26">
        <v>48.75</v>
      </c>
      <c r="AW46" s="26">
        <v>72.86</v>
      </c>
      <c r="AX46" s="26">
        <v>64.67</v>
      </c>
      <c r="AY46" s="26">
        <v>56.67</v>
      </c>
      <c r="AZ46" s="26">
        <v>130.66999999999999</v>
      </c>
      <c r="BA46" s="26">
        <v>304</v>
      </c>
      <c r="BB46" s="26">
        <v>432</v>
      </c>
      <c r="BC46" s="26">
        <v>532</v>
      </c>
      <c r="BD46" s="26">
        <v>249</v>
      </c>
      <c r="BE46" s="26">
        <v>399</v>
      </c>
      <c r="BF46" s="26"/>
      <c r="BG46" s="26">
        <v>31</v>
      </c>
      <c r="BH46" s="26">
        <v>43</v>
      </c>
      <c r="BI46" s="26">
        <v>37</v>
      </c>
      <c r="BJ46" s="26">
        <v>25</v>
      </c>
      <c r="BK46" s="26">
        <v>59</v>
      </c>
      <c r="BL46" s="26">
        <v>299</v>
      </c>
      <c r="BM46" s="26">
        <v>132.22</v>
      </c>
      <c r="BN46" s="26">
        <v>20.8</v>
      </c>
      <c r="BO46" s="26"/>
    </row>
    <row r="47" spans="1:69" ht="17.399999999999999">
      <c r="B47" s="17" t="s">
        <v>28</v>
      </c>
      <c r="C47" s="18" t="s">
        <v>27</v>
      </c>
      <c r="D47" s="19">
        <f t="shared" ref="D47:BN47" si="5">D46/1000</f>
        <v>7.2719999999999993E-2</v>
      </c>
      <c r="E47" s="19">
        <f t="shared" si="5"/>
        <v>7.5999999999999998E-2</v>
      </c>
      <c r="F47" s="19">
        <f t="shared" si="5"/>
        <v>8.4000000000000005E-2</v>
      </c>
      <c r="G47" s="19">
        <f t="shared" si="5"/>
        <v>0.56799999999999995</v>
      </c>
      <c r="H47" s="19">
        <f t="shared" si="5"/>
        <v>1.34</v>
      </c>
      <c r="I47" s="19">
        <f t="shared" si="5"/>
        <v>0.69</v>
      </c>
      <c r="J47" s="19">
        <f t="shared" si="5"/>
        <v>7.492E-2</v>
      </c>
      <c r="K47" s="19">
        <f t="shared" si="5"/>
        <v>0.87438000000000005</v>
      </c>
      <c r="L47" s="19">
        <f t="shared" si="5"/>
        <v>0.21088999999999999</v>
      </c>
      <c r="M47" s="19">
        <f t="shared" si="5"/>
        <v>0.60899999999999999</v>
      </c>
      <c r="N47" s="19">
        <f t="shared" si="5"/>
        <v>0.10438</v>
      </c>
      <c r="O47" s="19">
        <f t="shared" si="5"/>
        <v>0.32031999999999999</v>
      </c>
      <c r="P47" s="19">
        <f t="shared" si="5"/>
        <v>0.37368000000000001</v>
      </c>
      <c r="Q47" s="19">
        <f t="shared" si="5"/>
        <v>0.38</v>
      </c>
      <c r="R47" s="19">
        <f t="shared" si="5"/>
        <v>0</v>
      </c>
      <c r="S47" s="19">
        <f t="shared" si="5"/>
        <v>0</v>
      </c>
      <c r="T47" s="19">
        <f t="shared" si="5"/>
        <v>0</v>
      </c>
      <c r="U47" s="19">
        <f t="shared" si="5"/>
        <v>0.81200000000000006</v>
      </c>
      <c r="V47" s="19">
        <f t="shared" si="5"/>
        <v>0.35255999999999998</v>
      </c>
      <c r="W47" s="19">
        <f>W46/1000</f>
        <v>8.3000000000000004E-2</v>
      </c>
      <c r="X47" s="19">
        <f t="shared" si="5"/>
        <v>9.1999999999999998E-3</v>
      </c>
      <c r="Y47" s="19">
        <f t="shared" si="5"/>
        <v>0</v>
      </c>
      <c r="Z47" s="19">
        <f t="shared" si="5"/>
        <v>0.46899999999999997</v>
      </c>
      <c r="AA47" s="19">
        <f t="shared" si="5"/>
        <v>0.36299999999999999</v>
      </c>
      <c r="AB47" s="19">
        <f t="shared" si="5"/>
        <v>0.40899999999999997</v>
      </c>
      <c r="AC47" s="19">
        <f t="shared" si="5"/>
        <v>0.249</v>
      </c>
      <c r="AD47" s="19">
        <f t="shared" si="5"/>
        <v>0.11899999999999999</v>
      </c>
      <c r="AE47" s="19">
        <f t="shared" si="5"/>
        <v>0.438</v>
      </c>
      <c r="AF47" s="19">
        <f t="shared" si="5"/>
        <v>0.159</v>
      </c>
      <c r="AG47" s="19">
        <f t="shared" si="5"/>
        <v>0.21818000000000001</v>
      </c>
      <c r="AH47" s="19">
        <f t="shared" si="5"/>
        <v>7.7290000000000011E-2</v>
      </c>
      <c r="AI47" s="19">
        <f t="shared" si="5"/>
        <v>5.6500000000000002E-2</v>
      </c>
      <c r="AJ47" s="19">
        <f t="shared" si="5"/>
        <v>4.2500000000000003E-2</v>
      </c>
      <c r="AK47" s="19">
        <f t="shared" si="5"/>
        <v>0.24</v>
      </c>
      <c r="AL47" s="19">
        <f t="shared" si="5"/>
        <v>0.29499999999999998</v>
      </c>
      <c r="AM47" s="19"/>
      <c r="AN47" s="19"/>
      <c r="AO47" s="19"/>
      <c r="AP47" s="19"/>
      <c r="AQ47" s="19"/>
      <c r="AR47" s="19"/>
      <c r="AS47" s="19"/>
      <c r="AT47" s="19">
        <f t="shared" si="5"/>
        <v>6.2289999999999998E-2</v>
      </c>
      <c r="AU47" s="19">
        <f t="shared" si="5"/>
        <v>7.0709999999999995E-2</v>
      </c>
      <c r="AV47" s="19">
        <f t="shared" si="5"/>
        <v>4.8750000000000002E-2</v>
      </c>
      <c r="AW47" s="19">
        <f t="shared" si="5"/>
        <v>7.2859999999999994E-2</v>
      </c>
      <c r="AX47" s="19">
        <f t="shared" si="5"/>
        <v>6.4670000000000005E-2</v>
      </c>
      <c r="AY47" s="19">
        <f t="shared" si="5"/>
        <v>5.6670000000000005E-2</v>
      </c>
      <c r="AZ47" s="19">
        <f t="shared" si="5"/>
        <v>0.13066999999999998</v>
      </c>
      <c r="BA47" s="19">
        <f t="shared" si="5"/>
        <v>0.30399999999999999</v>
      </c>
      <c r="BB47" s="19">
        <f t="shared" si="5"/>
        <v>0.432</v>
      </c>
      <c r="BC47" s="19">
        <f t="shared" si="5"/>
        <v>0.53200000000000003</v>
      </c>
      <c r="BD47" s="19">
        <f t="shared" si="5"/>
        <v>0.249</v>
      </c>
      <c r="BE47" s="19">
        <f t="shared" si="5"/>
        <v>0.39900000000000002</v>
      </c>
      <c r="BF47" s="19">
        <f t="shared" si="5"/>
        <v>0</v>
      </c>
      <c r="BG47" s="19">
        <f t="shared" si="5"/>
        <v>3.1E-2</v>
      </c>
      <c r="BH47" s="19">
        <f t="shared" si="5"/>
        <v>4.2999999999999997E-2</v>
      </c>
      <c r="BI47" s="19">
        <f t="shared" si="5"/>
        <v>3.6999999999999998E-2</v>
      </c>
      <c r="BJ47" s="19">
        <f t="shared" si="5"/>
        <v>2.5000000000000001E-2</v>
      </c>
      <c r="BK47" s="19">
        <f t="shared" si="5"/>
        <v>5.8999999999999997E-2</v>
      </c>
      <c r="BL47" s="19">
        <f t="shared" si="5"/>
        <v>0.29899999999999999</v>
      </c>
      <c r="BM47" s="19">
        <f t="shared" si="5"/>
        <v>0.13222</v>
      </c>
      <c r="BN47" s="19">
        <f t="shared" si="5"/>
        <v>2.0799999999999999E-2</v>
      </c>
      <c r="BO47" s="19">
        <f t="shared" ref="BO47" si="6">BO46/1000</f>
        <v>0</v>
      </c>
    </row>
    <row r="48" spans="1:69" ht="17.399999999999999">
      <c r="A48" s="27"/>
      <c r="B48" s="28" t="s">
        <v>29</v>
      </c>
      <c r="C48" s="129"/>
      <c r="D48" s="29">
        <f t="shared" ref="D48:AL48" si="7">D32*D46</f>
        <v>6.0357599999999998</v>
      </c>
      <c r="E48" s="29">
        <f t="shared" si="7"/>
        <v>3.8000000000000003</v>
      </c>
      <c r="F48" s="29">
        <f t="shared" si="7"/>
        <v>3.1079999999999997</v>
      </c>
      <c r="G48" s="29">
        <f t="shared" si="7"/>
        <v>0.56800000000000006</v>
      </c>
      <c r="H48" s="29">
        <f t="shared" si="7"/>
        <v>1.34</v>
      </c>
      <c r="I48" s="29">
        <f t="shared" si="7"/>
        <v>0</v>
      </c>
      <c r="J48" s="29">
        <f t="shared" si="7"/>
        <v>6.7427999999999999</v>
      </c>
      <c r="K48" s="29">
        <f t="shared" si="7"/>
        <v>13.115699999999999</v>
      </c>
      <c r="L48" s="29">
        <f t="shared" si="7"/>
        <v>1.0544499999999999</v>
      </c>
      <c r="M48" s="29">
        <f t="shared" si="7"/>
        <v>17.661000000000001</v>
      </c>
      <c r="N48" s="29">
        <f t="shared" si="7"/>
        <v>0</v>
      </c>
      <c r="O48" s="29">
        <f t="shared" si="7"/>
        <v>0</v>
      </c>
      <c r="P48" s="29">
        <f t="shared" si="7"/>
        <v>0</v>
      </c>
      <c r="Q48" s="29">
        <f t="shared" si="7"/>
        <v>0</v>
      </c>
      <c r="R48" s="29">
        <f t="shared" si="7"/>
        <v>0</v>
      </c>
      <c r="S48" s="29">
        <f t="shared" si="7"/>
        <v>0</v>
      </c>
      <c r="T48" s="29">
        <f t="shared" si="7"/>
        <v>0</v>
      </c>
      <c r="U48" s="29">
        <f t="shared" si="7"/>
        <v>0</v>
      </c>
      <c r="V48" s="29">
        <f t="shared" si="7"/>
        <v>4.9358399999999998</v>
      </c>
      <c r="W48" s="29">
        <f t="shared" si="7"/>
        <v>0</v>
      </c>
      <c r="X48" s="29">
        <f t="shared" si="7"/>
        <v>2.2999999999999998</v>
      </c>
      <c r="Y48" s="29">
        <f t="shared" si="7"/>
        <v>0</v>
      </c>
      <c r="Z48" s="29">
        <f t="shared" si="7"/>
        <v>0</v>
      </c>
      <c r="AA48" s="29">
        <f t="shared" si="7"/>
        <v>0</v>
      </c>
      <c r="AB48" s="29">
        <f t="shared" si="7"/>
        <v>0</v>
      </c>
      <c r="AC48" s="29">
        <f t="shared" si="7"/>
        <v>0</v>
      </c>
      <c r="AD48" s="29">
        <f t="shared" si="7"/>
        <v>0</v>
      </c>
      <c r="AE48" s="29">
        <f t="shared" si="7"/>
        <v>0</v>
      </c>
      <c r="AF48" s="29">
        <f t="shared" si="7"/>
        <v>0.79500000000000004</v>
      </c>
      <c r="AG48" s="29">
        <f t="shared" si="7"/>
        <v>0</v>
      </c>
      <c r="AH48" s="29">
        <f t="shared" si="7"/>
        <v>15.458000000000002</v>
      </c>
      <c r="AI48" s="29">
        <f t="shared" si="7"/>
        <v>0</v>
      </c>
      <c r="AJ48" s="29">
        <f t="shared" si="7"/>
        <v>0</v>
      </c>
      <c r="AK48" s="29">
        <f t="shared" si="7"/>
        <v>0</v>
      </c>
      <c r="AL48" s="29">
        <f t="shared" si="7"/>
        <v>8.85</v>
      </c>
      <c r="AM48" s="29"/>
      <c r="AN48" s="29"/>
      <c r="AO48" s="29"/>
      <c r="AP48" s="29"/>
      <c r="AQ48" s="29"/>
      <c r="AR48" s="29"/>
      <c r="AS48" s="29"/>
      <c r="AT48" s="29">
        <f t="shared" ref="AT48:BO48" si="8">AT32*AT46</f>
        <v>1.2458</v>
      </c>
      <c r="AU48" s="29">
        <f t="shared" si="8"/>
        <v>0</v>
      </c>
      <c r="AV48" s="29">
        <f t="shared" si="8"/>
        <v>0.19500000000000001</v>
      </c>
      <c r="AW48" s="29">
        <f t="shared" si="8"/>
        <v>0</v>
      </c>
      <c r="AX48" s="29">
        <f t="shared" si="8"/>
        <v>1.2287300000000001</v>
      </c>
      <c r="AY48" s="29">
        <f t="shared" si="8"/>
        <v>0</v>
      </c>
      <c r="AZ48" s="29">
        <f t="shared" si="8"/>
        <v>0.65334999999999999</v>
      </c>
      <c r="BA48" s="29">
        <f t="shared" si="8"/>
        <v>0</v>
      </c>
      <c r="BB48" s="29">
        <f t="shared" si="8"/>
        <v>12.959999999999999</v>
      </c>
      <c r="BC48" s="29">
        <f t="shared" si="8"/>
        <v>22.344000000000001</v>
      </c>
      <c r="BD48" s="29">
        <f t="shared" si="8"/>
        <v>0</v>
      </c>
      <c r="BE48" s="29">
        <f t="shared" si="8"/>
        <v>0</v>
      </c>
      <c r="BF48" s="29">
        <f t="shared" si="8"/>
        <v>0</v>
      </c>
      <c r="BG48" s="29">
        <f t="shared" si="8"/>
        <v>7.8740000000000006</v>
      </c>
      <c r="BH48" s="29">
        <f t="shared" si="8"/>
        <v>0.51600000000000001</v>
      </c>
      <c r="BI48" s="29">
        <f t="shared" si="8"/>
        <v>0.51800000000000002</v>
      </c>
      <c r="BJ48" s="29">
        <f t="shared" si="8"/>
        <v>0</v>
      </c>
      <c r="BK48" s="29">
        <f t="shared" si="8"/>
        <v>0</v>
      </c>
      <c r="BL48" s="29">
        <f t="shared" si="8"/>
        <v>0</v>
      </c>
      <c r="BM48" s="29">
        <f t="shared" si="8"/>
        <v>0.39666000000000001</v>
      </c>
      <c r="BN48" s="29">
        <f t="shared" si="8"/>
        <v>0.12480000000000001</v>
      </c>
      <c r="BO48" s="29">
        <f t="shared" si="8"/>
        <v>0</v>
      </c>
      <c r="BP48" s="30">
        <f>SUM(D48:BN48)</f>
        <v>133.82088999999996</v>
      </c>
      <c r="BQ48" s="31">
        <f>BP48/$C$9</f>
        <v>133.82088999999996</v>
      </c>
    </row>
    <row r="49" spans="1:69" ht="17.399999999999999">
      <c r="A49" s="27"/>
      <c r="B49" s="28" t="s">
        <v>30</v>
      </c>
      <c r="C49" s="129"/>
      <c r="D49" s="29">
        <f t="shared" ref="D49:AL49" si="9">D32*D46</f>
        <v>6.0357599999999998</v>
      </c>
      <c r="E49" s="29">
        <f t="shared" si="9"/>
        <v>3.8000000000000003</v>
      </c>
      <c r="F49" s="29">
        <f t="shared" si="9"/>
        <v>3.1079999999999997</v>
      </c>
      <c r="G49" s="29">
        <f t="shared" si="9"/>
        <v>0.56800000000000006</v>
      </c>
      <c r="H49" s="29">
        <f t="shared" si="9"/>
        <v>1.34</v>
      </c>
      <c r="I49" s="29">
        <f t="shared" si="9"/>
        <v>0</v>
      </c>
      <c r="J49" s="29">
        <f t="shared" si="9"/>
        <v>6.7427999999999999</v>
      </c>
      <c r="K49" s="29">
        <f t="shared" si="9"/>
        <v>13.115699999999999</v>
      </c>
      <c r="L49" s="29">
        <f t="shared" si="9"/>
        <v>1.0544499999999999</v>
      </c>
      <c r="M49" s="29">
        <f t="shared" si="9"/>
        <v>17.661000000000001</v>
      </c>
      <c r="N49" s="29">
        <f t="shared" si="9"/>
        <v>0</v>
      </c>
      <c r="O49" s="29">
        <f t="shared" si="9"/>
        <v>0</v>
      </c>
      <c r="P49" s="29">
        <f t="shared" si="9"/>
        <v>0</v>
      </c>
      <c r="Q49" s="29">
        <f t="shared" si="9"/>
        <v>0</v>
      </c>
      <c r="R49" s="29">
        <f t="shared" si="9"/>
        <v>0</v>
      </c>
      <c r="S49" s="29">
        <f t="shared" si="9"/>
        <v>0</v>
      </c>
      <c r="T49" s="29">
        <f t="shared" si="9"/>
        <v>0</v>
      </c>
      <c r="U49" s="29">
        <f t="shared" si="9"/>
        <v>0</v>
      </c>
      <c r="V49" s="29">
        <f t="shared" si="9"/>
        <v>4.9358399999999998</v>
      </c>
      <c r="W49" s="29">
        <f t="shared" si="9"/>
        <v>0</v>
      </c>
      <c r="X49" s="29">
        <f t="shared" si="9"/>
        <v>2.2999999999999998</v>
      </c>
      <c r="Y49" s="29">
        <f t="shared" si="9"/>
        <v>0</v>
      </c>
      <c r="Z49" s="29">
        <f t="shared" si="9"/>
        <v>0</v>
      </c>
      <c r="AA49" s="29">
        <f t="shared" si="9"/>
        <v>0</v>
      </c>
      <c r="AB49" s="29">
        <f t="shared" si="9"/>
        <v>0</v>
      </c>
      <c r="AC49" s="29">
        <f t="shared" si="9"/>
        <v>0</v>
      </c>
      <c r="AD49" s="29">
        <f t="shared" si="9"/>
        <v>0</v>
      </c>
      <c r="AE49" s="29">
        <f t="shared" si="9"/>
        <v>0</v>
      </c>
      <c r="AF49" s="29">
        <f t="shared" si="9"/>
        <v>0.79500000000000004</v>
      </c>
      <c r="AG49" s="29">
        <f t="shared" si="9"/>
        <v>0</v>
      </c>
      <c r="AH49" s="29">
        <f t="shared" si="9"/>
        <v>15.458000000000002</v>
      </c>
      <c r="AI49" s="29">
        <f t="shared" si="9"/>
        <v>0</v>
      </c>
      <c r="AJ49" s="29">
        <f t="shared" si="9"/>
        <v>0</v>
      </c>
      <c r="AK49" s="29">
        <f t="shared" si="9"/>
        <v>0</v>
      </c>
      <c r="AL49" s="29">
        <f t="shared" si="9"/>
        <v>8.85</v>
      </c>
      <c r="AM49" s="29"/>
      <c r="AN49" s="29"/>
      <c r="AO49" s="29"/>
      <c r="AP49" s="29"/>
      <c r="AQ49" s="29"/>
      <c r="AR49" s="29"/>
      <c r="AS49" s="29"/>
      <c r="AT49" s="29">
        <f t="shared" ref="AT49:BO49" si="10">AT32*AT46</f>
        <v>1.2458</v>
      </c>
      <c r="AU49" s="29">
        <f t="shared" si="10"/>
        <v>0</v>
      </c>
      <c r="AV49" s="29">
        <f t="shared" si="10"/>
        <v>0.19500000000000001</v>
      </c>
      <c r="AW49" s="29">
        <f t="shared" si="10"/>
        <v>0</v>
      </c>
      <c r="AX49" s="29">
        <f t="shared" si="10"/>
        <v>1.2287300000000001</v>
      </c>
      <c r="AY49" s="29">
        <f t="shared" si="10"/>
        <v>0</v>
      </c>
      <c r="AZ49" s="29">
        <f t="shared" si="10"/>
        <v>0.65334999999999999</v>
      </c>
      <c r="BA49" s="29">
        <f t="shared" si="10"/>
        <v>0</v>
      </c>
      <c r="BB49" s="29">
        <f t="shared" si="10"/>
        <v>12.959999999999999</v>
      </c>
      <c r="BC49" s="29">
        <f t="shared" si="10"/>
        <v>22.344000000000001</v>
      </c>
      <c r="BD49" s="29">
        <f t="shared" si="10"/>
        <v>0</v>
      </c>
      <c r="BE49" s="29">
        <f t="shared" si="10"/>
        <v>0</v>
      </c>
      <c r="BF49" s="29">
        <f t="shared" si="10"/>
        <v>0</v>
      </c>
      <c r="BG49" s="29">
        <f t="shared" si="10"/>
        <v>7.8740000000000006</v>
      </c>
      <c r="BH49" s="29">
        <f t="shared" si="10"/>
        <v>0.51600000000000001</v>
      </c>
      <c r="BI49" s="29">
        <f t="shared" si="10"/>
        <v>0.51800000000000002</v>
      </c>
      <c r="BJ49" s="29">
        <f t="shared" si="10"/>
        <v>0</v>
      </c>
      <c r="BK49" s="29">
        <f t="shared" si="10"/>
        <v>0</v>
      </c>
      <c r="BL49" s="29">
        <f t="shared" si="10"/>
        <v>0</v>
      </c>
      <c r="BM49" s="29">
        <f t="shared" si="10"/>
        <v>0.39666000000000001</v>
      </c>
      <c r="BN49" s="29">
        <f t="shared" si="10"/>
        <v>0.12480000000000001</v>
      </c>
      <c r="BO49" s="29">
        <f t="shared" si="10"/>
        <v>0</v>
      </c>
      <c r="BP49" s="30">
        <f>SUM(D49:BN49)</f>
        <v>133.82088999999996</v>
      </c>
      <c r="BQ49" s="31">
        <f>BP49/$C$9</f>
        <v>133.82088999999996</v>
      </c>
    </row>
    <row r="50" spans="1:69">
      <c r="A50" s="32"/>
      <c r="B50" s="32" t="s">
        <v>31</v>
      </c>
    </row>
    <row r="51" spans="1:69">
      <c r="A51" s="32"/>
      <c r="B51" s="32" t="s">
        <v>32</v>
      </c>
      <c r="BQ51" s="34">
        <f>BQ66+BQ83+BQ99+BQ115</f>
        <v>204.58826249999998</v>
      </c>
    </row>
    <row r="53" spans="1:69">
      <c r="J53" s="1"/>
    </row>
    <row r="54" spans="1:69" ht="15" customHeight="1">
      <c r="A54" s="115"/>
      <c r="B54" s="2" t="s">
        <v>3</v>
      </c>
      <c r="C54" s="113" t="s">
        <v>4</v>
      </c>
      <c r="D54" s="113" t="str">
        <f>[1]Цены!A1</f>
        <v>Хлеб пшеничный</v>
      </c>
      <c r="E54" s="113" t="str">
        <f>[1]Цены!B1</f>
        <v>Хлеб ржано-пшеничный</v>
      </c>
      <c r="F54" s="113" t="str">
        <f>[1]Цены!C1</f>
        <v>Сахар</v>
      </c>
      <c r="G54" s="113" t="str">
        <f>[1]Цены!D1</f>
        <v>Чай</v>
      </c>
      <c r="H54" s="113" t="str">
        <f>[1]Цены!E1</f>
        <v>Какао</v>
      </c>
      <c r="I54" s="35"/>
      <c r="J54" s="113" t="str">
        <f>[1]Цены!G1</f>
        <v>Молоко 2,5%</v>
      </c>
      <c r="K54" s="113" t="str">
        <f>[1]Цены!H1</f>
        <v>Масло сливочное</v>
      </c>
      <c r="L54" s="113" t="str">
        <f>[1]Цены!I1</f>
        <v>Сметана 15%</v>
      </c>
      <c r="M54" s="113" t="str">
        <f>[1]Цены!J1</f>
        <v>Молоко сухое</v>
      </c>
      <c r="N54" s="35"/>
      <c r="O54" s="113" t="s">
        <v>43</v>
      </c>
      <c r="P54" s="113" t="s">
        <v>44</v>
      </c>
      <c r="Q54" s="35"/>
      <c r="R54" s="113" t="str">
        <f>[1]Цены!O1</f>
        <v>Сыр</v>
      </c>
      <c r="S54" s="35"/>
      <c r="T54" s="35"/>
      <c r="U54" s="35"/>
      <c r="V54" s="113" t="str">
        <f>V7</f>
        <v>Огурцы консервирован.</v>
      </c>
      <c r="W54" s="113" t="str">
        <f>W7</f>
        <v>Огурцы свежие</v>
      </c>
      <c r="X54" s="113" t="str">
        <f>X7</f>
        <v>Яйцо</v>
      </c>
      <c r="Y54" s="113" t="str">
        <f t="shared" ref="Y54:AH54" si="11">Y7</f>
        <v>Икра кабачковая</v>
      </c>
      <c r="Z54" s="113" t="str">
        <f t="shared" si="11"/>
        <v>Изюм</v>
      </c>
      <c r="AA54" s="113" t="str">
        <f t="shared" si="11"/>
        <v>Курага</v>
      </c>
      <c r="AB54" s="113" t="str">
        <f t="shared" si="11"/>
        <v>Чернослив</v>
      </c>
      <c r="AC54" s="113" t="str">
        <f t="shared" si="11"/>
        <v>Шиповник</v>
      </c>
      <c r="AD54" s="113" t="str">
        <f t="shared" si="11"/>
        <v>Сухофрукты</v>
      </c>
      <c r="AE54" s="113" t="str">
        <f t="shared" si="11"/>
        <v>Ягода свежемороженная</v>
      </c>
      <c r="AF54" s="113" t="str">
        <f t="shared" si="11"/>
        <v>Лимон</v>
      </c>
      <c r="AG54" s="113" t="str">
        <f t="shared" si="11"/>
        <v>Кисель</v>
      </c>
      <c r="AH54" s="113" t="str">
        <f t="shared" si="11"/>
        <v xml:space="preserve">Сок </v>
      </c>
      <c r="AI54" s="113" t="str">
        <f>AI7</f>
        <v>Макаронные изделия</v>
      </c>
      <c r="AJ54" s="113" t="str">
        <f>AJ7</f>
        <v>Мука</v>
      </c>
      <c r="AK54" s="113" t="str">
        <f>AK7</f>
        <v>Дрожжи</v>
      </c>
      <c r="AL54" s="113" t="str">
        <f>AL7</f>
        <v>Печенье</v>
      </c>
      <c r="AM54" s="35"/>
      <c r="AN54" s="35"/>
      <c r="AO54" s="35"/>
      <c r="AP54" s="35"/>
      <c r="AQ54" s="35"/>
      <c r="AR54" s="35"/>
      <c r="AS54" s="35"/>
      <c r="AT54" s="113" t="str">
        <f t="shared" ref="AT54" si="12">AT7</f>
        <v>Крупа кукурузная</v>
      </c>
      <c r="AU54" s="113" t="str">
        <f>AU7</f>
        <v>Крупа манная</v>
      </c>
      <c r="AV54" s="113" t="s">
        <v>50</v>
      </c>
      <c r="AW54" s="113" t="s">
        <v>50</v>
      </c>
      <c r="AX54" s="113" t="s">
        <v>51</v>
      </c>
      <c r="AY54" s="113" t="s">
        <v>51</v>
      </c>
      <c r="AZ54" s="113" t="s">
        <v>52</v>
      </c>
      <c r="BA54" s="113" t="s">
        <v>52</v>
      </c>
      <c r="BB54" s="113" t="s">
        <v>53</v>
      </c>
      <c r="BC54" s="113" t="s">
        <v>54</v>
      </c>
      <c r="BD54" s="113" t="s">
        <v>54</v>
      </c>
      <c r="BE54" s="113" t="s">
        <v>54</v>
      </c>
      <c r="BF54" s="113" t="s">
        <v>54</v>
      </c>
      <c r="BG54" s="113" t="s">
        <v>55</v>
      </c>
      <c r="BH54" s="113" t="s">
        <v>56</v>
      </c>
      <c r="BI54" s="113" t="s">
        <v>57</v>
      </c>
      <c r="BJ54" s="35"/>
      <c r="BK54" s="113" t="s">
        <v>58</v>
      </c>
      <c r="BL54" s="35"/>
      <c r="BM54" s="113" t="s">
        <v>59</v>
      </c>
      <c r="BN54" s="113" t="s">
        <v>60</v>
      </c>
      <c r="BO54" s="113" t="s">
        <v>100</v>
      </c>
      <c r="BP54" s="124" t="s">
        <v>5</v>
      </c>
      <c r="BQ54" s="124" t="s">
        <v>6</v>
      </c>
    </row>
    <row r="55" spans="1:69" ht="30" customHeight="1">
      <c r="A55" s="116"/>
      <c r="B55" s="3" t="s">
        <v>7</v>
      </c>
      <c r="C55" s="114"/>
      <c r="D55" s="114"/>
      <c r="E55" s="114"/>
      <c r="F55" s="114"/>
      <c r="G55" s="114"/>
      <c r="H55" s="114"/>
      <c r="I55" s="36"/>
      <c r="J55" s="114"/>
      <c r="K55" s="114"/>
      <c r="L55" s="114"/>
      <c r="M55" s="114"/>
      <c r="N55" s="36"/>
      <c r="O55" s="114"/>
      <c r="P55" s="114"/>
      <c r="Q55" s="36"/>
      <c r="R55" s="114"/>
      <c r="S55" s="36"/>
      <c r="T55" s="36"/>
      <c r="U55" s="36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36"/>
      <c r="AN55" s="36"/>
      <c r="AO55" s="36"/>
      <c r="AP55" s="36"/>
      <c r="AQ55" s="36"/>
      <c r="AR55" s="36"/>
      <c r="AS55" s="36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36"/>
      <c r="BK55" s="114"/>
      <c r="BL55" s="36"/>
      <c r="BM55" s="114"/>
      <c r="BN55" s="114"/>
      <c r="BO55" s="114"/>
      <c r="BP55" s="125"/>
      <c r="BQ55" s="125"/>
    </row>
    <row r="56" spans="1:69" ht="15" customHeight="1">
      <c r="A56" s="126" t="s">
        <v>8</v>
      </c>
      <c r="B56" s="4" t="s">
        <v>9</v>
      </c>
      <c r="C56" s="118">
        <f>$E$6</f>
        <v>1</v>
      </c>
      <c r="D56" s="4">
        <f t="shared" ref="D56:BN60" si="13">D9</f>
        <v>0</v>
      </c>
      <c r="E56" s="4">
        <f t="shared" si="13"/>
        <v>0</v>
      </c>
      <c r="F56" s="4">
        <f t="shared" si="13"/>
        <v>3.7499999999999999E-3</v>
      </c>
      <c r="G56" s="4">
        <f t="shared" si="13"/>
        <v>0</v>
      </c>
      <c r="H56" s="4">
        <f t="shared" si="13"/>
        <v>0</v>
      </c>
      <c r="I56" s="4">
        <f t="shared" si="13"/>
        <v>0</v>
      </c>
      <c r="J56" s="4">
        <f t="shared" si="13"/>
        <v>0</v>
      </c>
      <c r="K56" s="4">
        <f t="shared" si="13"/>
        <v>2E-3</v>
      </c>
      <c r="L56" s="4">
        <f t="shared" si="13"/>
        <v>0</v>
      </c>
      <c r="M56" s="4">
        <f t="shared" si="13"/>
        <v>1.24E-2</v>
      </c>
      <c r="N56" s="4">
        <f t="shared" si="13"/>
        <v>0</v>
      </c>
      <c r="O56" s="4">
        <f t="shared" si="13"/>
        <v>0</v>
      </c>
      <c r="P56" s="4">
        <f t="shared" si="13"/>
        <v>0</v>
      </c>
      <c r="Q56" s="4">
        <f t="shared" si="13"/>
        <v>0</v>
      </c>
      <c r="R56" s="4">
        <f t="shared" si="13"/>
        <v>0</v>
      </c>
      <c r="S56" s="4">
        <f t="shared" si="13"/>
        <v>0</v>
      </c>
      <c r="T56" s="4">
        <f t="shared" si="13"/>
        <v>0</v>
      </c>
      <c r="U56" s="4">
        <f t="shared" si="13"/>
        <v>0</v>
      </c>
      <c r="V56" s="4">
        <f t="shared" si="13"/>
        <v>0</v>
      </c>
      <c r="W56" s="4">
        <f>W9</f>
        <v>0</v>
      </c>
      <c r="X56" s="4">
        <f t="shared" si="13"/>
        <v>0</v>
      </c>
      <c r="Y56" s="4">
        <f t="shared" si="13"/>
        <v>0</v>
      </c>
      <c r="Z56" s="4">
        <f t="shared" si="13"/>
        <v>0</v>
      </c>
      <c r="AA56" s="4">
        <f t="shared" si="13"/>
        <v>0</v>
      </c>
      <c r="AB56" s="4">
        <f t="shared" si="13"/>
        <v>0</v>
      </c>
      <c r="AC56" s="4">
        <f t="shared" si="13"/>
        <v>0</v>
      </c>
      <c r="AD56" s="4">
        <f t="shared" si="13"/>
        <v>0</v>
      </c>
      <c r="AE56" s="4">
        <f t="shared" si="13"/>
        <v>0</v>
      </c>
      <c r="AF56" s="4">
        <f t="shared" si="13"/>
        <v>0</v>
      </c>
      <c r="AG56" s="4">
        <f t="shared" si="13"/>
        <v>0</v>
      </c>
      <c r="AH56" s="4">
        <f t="shared" si="13"/>
        <v>0</v>
      </c>
      <c r="AI56" s="4">
        <f t="shared" si="13"/>
        <v>0</v>
      </c>
      <c r="AJ56" s="4">
        <f t="shared" si="13"/>
        <v>0</v>
      </c>
      <c r="AK56" s="4">
        <f t="shared" si="13"/>
        <v>0</v>
      </c>
      <c r="AL56" s="4">
        <f t="shared" si="13"/>
        <v>0</v>
      </c>
      <c r="AM56" s="4"/>
      <c r="AN56" s="4"/>
      <c r="AO56" s="4"/>
      <c r="AP56" s="4"/>
      <c r="AQ56" s="4"/>
      <c r="AR56" s="4"/>
      <c r="AS56" s="4"/>
      <c r="AT56" s="4">
        <f t="shared" si="13"/>
        <v>0</v>
      </c>
      <c r="AU56" s="4">
        <f t="shared" si="13"/>
        <v>0</v>
      </c>
      <c r="AV56" s="4">
        <f t="shared" si="13"/>
        <v>0</v>
      </c>
      <c r="AW56" s="4">
        <f t="shared" si="13"/>
        <v>0</v>
      </c>
      <c r="AX56" s="4">
        <f t="shared" si="13"/>
        <v>1.9E-2</v>
      </c>
      <c r="AY56" s="4">
        <f t="shared" si="13"/>
        <v>0</v>
      </c>
      <c r="AZ56" s="4">
        <f t="shared" si="13"/>
        <v>0</v>
      </c>
      <c r="BA56" s="4">
        <f t="shared" si="13"/>
        <v>0</v>
      </c>
      <c r="BB56" s="4">
        <f t="shared" si="13"/>
        <v>0</v>
      </c>
      <c r="BC56" s="4">
        <f t="shared" si="13"/>
        <v>0</v>
      </c>
      <c r="BD56" s="4">
        <f t="shared" si="13"/>
        <v>0</v>
      </c>
      <c r="BE56" s="4">
        <f t="shared" si="13"/>
        <v>0</v>
      </c>
      <c r="BF56" s="4">
        <f t="shared" si="13"/>
        <v>0</v>
      </c>
      <c r="BG56" s="4">
        <f t="shared" si="13"/>
        <v>0</v>
      </c>
      <c r="BH56" s="4">
        <f t="shared" si="13"/>
        <v>0</v>
      </c>
      <c r="BI56" s="4">
        <f t="shared" si="13"/>
        <v>0</v>
      </c>
      <c r="BJ56" s="4">
        <f t="shared" si="13"/>
        <v>0</v>
      </c>
      <c r="BK56" s="4">
        <f t="shared" si="13"/>
        <v>0</v>
      </c>
      <c r="BL56" s="4">
        <f t="shared" si="13"/>
        <v>0</v>
      </c>
      <c r="BM56" s="4">
        <f t="shared" si="13"/>
        <v>0</v>
      </c>
      <c r="BN56" s="4">
        <f t="shared" si="13"/>
        <v>5.0000000000000001E-4</v>
      </c>
      <c r="BO56" s="4">
        <f t="shared" ref="BO56:BO59" si="14">BO9</f>
        <v>0</v>
      </c>
    </row>
    <row r="57" spans="1:69" ht="15" customHeight="1">
      <c r="A57" s="127"/>
      <c r="B57" s="7" t="s">
        <v>10</v>
      </c>
      <c r="C57" s="119"/>
      <c r="D57" s="4">
        <f t="shared" si="13"/>
        <v>2.2499999999999999E-2</v>
      </c>
      <c r="E57" s="4">
        <f t="shared" si="13"/>
        <v>0</v>
      </c>
      <c r="F57" s="4">
        <f t="shared" si="13"/>
        <v>0</v>
      </c>
      <c r="G57" s="4">
        <f t="shared" si="13"/>
        <v>0</v>
      </c>
      <c r="H57" s="4">
        <f t="shared" si="13"/>
        <v>0</v>
      </c>
      <c r="I57" s="4">
        <f t="shared" si="13"/>
        <v>0</v>
      </c>
      <c r="J57" s="4">
        <f t="shared" si="13"/>
        <v>0</v>
      </c>
      <c r="K57" s="4">
        <f t="shared" si="13"/>
        <v>4.0000000000000001E-3</v>
      </c>
      <c r="L57" s="4">
        <f t="shared" si="13"/>
        <v>0</v>
      </c>
      <c r="M57" s="4">
        <f t="shared" si="13"/>
        <v>0</v>
      </c>
      <c r="N57" s="4">
        <f t="shared" si="13"/>
        <v>0</v>
      </c>
      <c r="O57" s="4">
        <f t="shared" si="13"/>
        <v>0</v>
      </c>
      <c r="P57" s="4">
        <f t="shared" si="13"/>
        <v>0</v>
      </c>
      <c r="Q57" s="4">
        <f t="shared" si="13"/>
        <v>0</v>
      </c>
      <c r="R57" s="4">
        <f t="shared" si="13"/>
        <v>0</v>
      </c>
      <c r="S57" s="4">
        <f t="shared" si="13"/>
        <v>0</v>
      </c>
      <c r="T57" s="4">
        <f t="shared" si="13"/>
        <v>0</v>
      </c>
      <c r="U57" s="4">
        <f t="shared" si="13"/>
        <v>0</v>
      </c>
      <c r="V57" s="4">
        <f t="shared" si="13"/>
        <v>0</v>
      </c>
      <c r="W57" s="4">
        <f>W10</f>
        <v>0</v>
      </c>
      <c r="X57" s="4">
        <f t="shared" si="13"/>
        <v>0</v>
      </c>
      <c r="Y57" s="4">
        <f t="shared" si="13"/>
        <v>0</v>
      </c>
      <c r="Z57" s="4">
        <f t="shared" si="13"/>
        <v>0</v>
      </c>
      <c r="AA57" s="4">
        <f t="shared" si="13"/>
        <v>0</v>
      </c>
      <c r="AB57" s="4">
        <f t="shared" si="13"/>
        <v>0</v>
      </c>
      <c r="AC57" s="4">
        <f t="shared" si="13"/>
        <v>0</v>
      </c>
      <c r="AD57" s="4">
        <f t="shared" si="13"/>
        <v>0</v>
      </c>
      <c r="AE57" s="4">
        <f t="shared" si="13"/>
        <v>0</v>
      </c>
      <c r="AF57" s="4">
        <f t="shared" si="13"/>
        <v>0</v>
      </c>
      <c r="AG57" s="4">
        <f t="shared" si="13"/>
        <v>0</v>
      </c>
      <c r="AH57" s="4">
        <f t="shared" si="13"/>
        <v>0</v>
      </c>
      <c r="AI57" s="4">
        <f t="shared" si="13"/>
        <v>0</v>
      </c>
      <c r="AJ57" s="4">
        <f t="shared" si="13"/>
        <v>0</v>
      </c>
      <c r="AK57" s="4">
        <f t="shared" si="13"/>
        <v>0</v>
      </c>
      <c r="AL57" s="4">
        <f t="shared" si="13"/>
        <v>0</v>
      </c>
      <c r="AM57" s="4"/>
      <c r="AN57" s="4"/>
      <c r="AO57" s="4"/>
      <c r="AP57" s="4"/>
      <c r="AQ57" s="4"/>
      <c r="AR57" s="4"/>
      <c r="AS57" s="4"/>
      <c r="AT57" s="4">
        <f t="shared" si="13"/>
        <v>0</v>
      </c>
      <c r="AU57" s="4">
        <f t="shared" si="13"/>
        <v>0</v>
      </c>
      <c r="AV57" s="4">
        <f t="shared" si="13"/>
        <v>0</v>
      </c>
      <c r="AW57" s="4">
        <f t="shared" si="13"/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0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4"/>
        <v>0</v>
      </c>
    </row>
    <row r="58" spans="1:69" ht="15" customHeight="1">
      <c r="A58" s="127"/>
      <c r="B58" s="4" t="s">
        <v>11</v>
      </c>
      <c r="C58" s="119"/>
      <c r="D58" s="4">
        <f t="shared" si="13"/>
        <v>0</v>
      </c>
      <c r="E58" s="4">
        <f t="shared" si="13"/>
        <v>0</v>
      </c>
      <c r="F58" s="4">
        <f t="shared" si="13"/>
        <v>8.2500000000000004E-3</v>
      </c>
      <c r="G58" s="4">
        <f t="shared" si="13"/>
        <v>0</v>
      </c>
      <c r="H58" s="4">
        <f t="shared" si="13"/>
        <v>8.9999999999999998E-4</v>
      </c>
      <c r="I58" s="4">
        <f t="shared" si="13"/>
        <v>0</v>
      </c>
      <c r="J58" s="4">
        <f t="shared" si="13"/>
        <v>7.1999999999999995E-2</v>
      </c>
      <c r="K58" s="4">
        <f t="shared" si="13"/>
        <v>0</v>
      </c>
      <c r="L58" s="4">
        <f t="shared" si="13"/>
        <v>0</v>
      </c>
      <c r="M58" s="4">
        <f t="shared" si="13"/>
        <v>0</v>
      </c>
      <c r="N58" s="4">
        <f t="shared" si="13"/>
        <v>0</v>
      </c>
      <c r="O58" s="4">
        <f t="shared" si="13"/>
        <v>0</v>
      </c>
      <c r="P58" s="4">
        <f t="shared" si="13"/>
        <v>0</v>
      </c>
      <c r="Q58" s="4">
        <f t="shared" si="13"/>
        <v>0</v>
      </c>
      <c r="R58" s="4">
        <f t="shared" si="13"/>
        <v>0</v>
      </c>
      <c r="S58" s="4">
        <f t="shared" si="13"/>
        <v>0</v>
      </c>
      <c r="T58" s="4">
        <f t="shared" si="13"/>
        <v>0</v>
      </c>
      <c r="U58" s="4">
        <f t="shared" si="13"/>
        <v>0</v>
      </c>
      <c r="V58" s="4">
        <f t="shared" si="13"/>
        <v>0</v>
      </c>
      <c r="W58" s="4">
        <f>W11</f>
        <v>0</v>
      </c>
      <c r="X58" s="4">
        <f t="shared" si="13"/>
        <v>0</v>
      </c>
      <c r="Y58" s="4">
        <f t="shared" si="13"/>
        <v>0</v>
      </c>
      <c r="Z58" s="4">
        <f t="shared" si="13"/>
        <v>0</v>
      </c>
      <c r="AA58" s="4">
        <f t="shared" si="13"/>
        <v>0</v>
      </c>
      <c r="AB58" s="4">
        <f t="shared" si="13"/>
        <v>0</v>
      </c>
      <c r="AC58" s="4">
        <f t="shared" si="13"/>
        <v>0</v>
      </c>
      <c r="AD58" s="4">
        <f t="shared" si="13"/>
        <v>0</v>
      </c>
      <c r="AE58" s="4">
        <f t="shared" si="13"/>
        <v>0</v>
      </c>
      <c r="AF58" s="4">
        <f t="shared" si="13"/>
        <v>0</v>
      </c>
      <c r="AG58" s="4">
        <f t="shared" si="13"/>
        <v>0</v>
      </c>
      <c r="AH58" s="4">
        <f t="shared" si="13"/>
        <v>0</v>
      </c>
      <c r="AI58" s="4">
        <f t="shared" si="13"/>
        <v>0</v>
      </c>
      <c r="AJ58" s="4">
        <f t="shared" si="13"/>
        <v>0</v>
      </c>
      <c r="AK58" s="4">
        <f t="shared" si="13"/>
        <v>0</v>
      </c>
      <c r="AL58" s="4">
        <f t="shared" si="13"/>
        <v>0</v>
      </c>
      <c r="AM58" s="4"/>
      <c r="AN58" s="4"/>
      <c r="AO58" s="4"/>
      <c r="AP58" s="4"/>
      <c r="AQ58" s="4"/>
      <c r="AR58" s="4"/>
      <c r="AS58" s="4"/>
      <c r="AT58" s="4">
        <f t="shared" si="13"/>
        <v>0</v>
      </c>
      <c r="AU58" s="4">
        <f t="shared" si="13"/>
        <v>0</v>
      </c>
      <c r="AV58" s="4">
        <f t="shared" si="13"/>
        <v>0</v>
      </c>
      <c r="AW58" s="4">
        <f t="shared" si="13"/>
        <v>0</v>
      </c>
      <c r="AX58" s="4">
        <f t="shared" si="13"/>
        <v>0</v>
      </c>
      <c r="AY58" s="4">
        <f t="shared" si="13"/>
        <v>0</v>
      </c>
      <c r="AZ58" s="4">
        <f t="shared" si="13"/>
        <v>0</v>
      </c>
      <c r="BA58" s="4">
        <f t="shared" si="13"/>
        <v>0</v>
      </c>
      <c r="BB58" s="4">
        <f t="shared" si="13"/>
        <v>0</v>
      </c>
      <c r="BC58" s="4">
        <f t="shared" si="13"/>
        <v>0</v>
      </c>
      <c r="BD58" s="4">
        <f t="shared" si="13"/>
        <v>0</v>
      </c>
      <c r="BE58" s="4">
        <f t="shared" si="13"/>
        <v>0</v>
      </c>
      <c r="BF58" s="4">
        <f t="shared" si="13"/>
        <v>0</v>
      </c>
      <c r="BG58" s="4">
        <f t="shared" si="13"/>
        <v>0</v>
      </c>
      <c r="BH58" s="4">
        <f t="shared" si="13"/>
        <v>0</v>
      </c>
      <c r="BI58" s="4">
        <f t="shared" si="13"/>
        <v>0</v>
      </c>
      <c r="BJ58" s="4">
        <f t="shared" si="13"/>
        <v>0</v>
      </c>
      <c r="BK58" s="4">
        <f t="shared" si="13"/>
        <v>0</v>
      </c>
      <c r="BL58" s="4">
        <f t="shared" si="13"/>
        <v>0</v>
      </c>
      <c r="BM58" s="4">
        <f t="shared" si="13"/>
        <v>0</v>
      </c>
      <c r="BN58" s="4">
        <f t="shared" si="13"/>
        <v>0</v>
      </c>
      <c r="BO58" s="4">
        <f t="shared" si="14"/>
        <v>0</v>
      </c>
    </row>
    <row r="59" spans="1:69" ht="15" customHeight="1">
      <c r="A59" s="127"/>
      <c r="B59" s="4"/>
      <c r="C59" s="119"/>
      <c r="D59" s="4">
        <f t="shared" si="13"/>
        <v>0</v>
      </c>
      <c r="E59" s="4">
        <f t="shared" si="13"/>
        <v>0</v>
      </c>
      <c r="F59" s="4">
        <f t="shared" si="13"/>
        <v>0</v>
      </c>
      <c r="G59" s="4">
        <f t="shared" si="13"/>
        <v>0</v>
      </c>
      <c r="H59" s="4">
        <f t="shared" si="13"/>
        <v>0</v>
      </c>
      <c r="I59" s="4">
        <f t="shared" si="13"/>
        <v>0</v>
      </c>
      <c r="J59" s="4">
        <f t="shared" si="13"/>
        <v>0</v>
      </c>
      <c r="K59" s="4">
        <f t="shared" si="13"/>
        <v>0</v>
      </c>
      <c r="L59" s="4">
        <f t="shared" si="13"/>
        <v>0</v>
      </c>
      <c r="M59" s="4">
        <f t="shared" si="13"/>
        <v>0</v>
      </c>
      <c r="N59" s="4">
        <f t="shared" si="13"/>
        <v>0</v>
      </c>
      <c r="O59" s="4">
        <f t="shared" si="13"/>
        <v>0</v>
      </c>
      <c r="P59" s="4">
        <f t="shared" si="13"/>
        <v>0</v>
      </c>
      <c r="Q59" s="4">
        <f t="shared" si="13"/>
        <v>0</v>
      </c>
      <c r="R59" s="4">
        <f t="shared" si="13"/>
        <v>0</v>
      </c>
      <c r="S59" s="4">
        <f t="shared" si="13"/>
        <v>0</v>
      </c>
      <c r="T59" s="4">
        <f t="shared" si="13"/>
        <v>0</v>
      </c>
      <c r="U59" s="4">
        <f t="shared" si="13"/>
        <v>0</v>
      </c>
      <c r="V59" s="4">
        <f t="shared" si="13"/>
        <v>0</v>
      </c>
      <c r="W59" s="4">
        <f>W12</f>
        <v>0</v>
      </c>
      <c r="X59" s="4">
        <f t="shared" si="13"/>
        <v>0</v>
      </c>
      <c r="Y59" s="4">
        <f t="shared" si="13"/>
        <v>0</v>
      </c>
      <c r="Z59" s="4">
        <f t="shared" si="13"/>
        <v>0</v>
      </c>
      <c r="AA59" s="4">
        <f t="shared" si="13"/>
        <v>0</v>
      </c>
      <c r="AB59" s="4">
        <f t="shared" si="13"/>
        <v>0</v>
      </c>
      <c r="AC59" s="4">
        <f t="shared" si="13"/>
        <v>0</v>
      </c>
      <c r="AD59" s="4">
        <f t="shared" si="13"/>
        <v>0</v>
      </c>
      <c r="AE59" s="4">
        <f t="shared" si="13"/>
        <v>0</v>
      </c>
      <c r="AF59" s="4">
        <f t="shared" si="13"/>
        <v>0</v>
      </c>
      <c r="AG59" s="4">
        <f t="shared" si="13"/>
        <v>0</v>
      </c>
      <c r="AH59" s="4">
        <f t="shared" si="13"/>
        <v>0</v>
      </c>
      <c r="AI59" s="4">
        <f t="shared" si="13"/>
        <v>0</v>
      </c>
      <c r="AJ59" s="4">
        <f t="shared" si="13"/>
        <v>0</v>
      </c>
      <c r="AK59" s="4">
        <f t="shared" si="13"/>
        <v>0</v>
      </c>
      <c r="AL59" s="4">
        <f t="shared" si="13"/>
        <v>0</v>
      </c>
      <c r="AM59" s="4"/>
      <c r="AN59" s="4"/>
      <c r="AO59" s="4"/>
      <c r="AP59" s="4"/>
      <c r="AQ59" s="4"/>
      <c r="AR59" s="4"/>
      <c r="AS59" s="4"/>
      <c r="AT59" s="4">
        <f t="shared" si="13"/>
        <v>0</v>
      </c>
      <c r="AU59" s="4">
        <f t="shared" si="13"/>
        <v>0</v>
      </c>
      <c r="AV59" s="4">
        <f t="shared" si="13"/>
        <v>0</v>
      </c>
      <c r="AW59" s="4">
        <f t="shared" si="13"/>
        <v>0</v>
      </c>
      <c r="AX59" s="4">
        <f t="shared" si="13"/>
        <v>0</v>
      </c>
      <c r="AY59" s="4">
        <f t="shared" si="13"/>
        <v>0</v>
      </c>
      <c r="AZ59" s="4">
        <f t="shared" si="13"/>
        <v>0</v>
      </c>
      <c r="BA59" s="4">
        <f t="shared" si="13"/>
        <v>0</v>
      </c>
      <c r="BB59" s="4">
        <f t="shared" si="13"/>
        <v>0</v>
      </c>
      <c r="BC59" s="4">
        <f t="shared" si="13"/>
        <v>0</v>
      </c>
      <c r="BD59" s="4">
        <f t="shared" si="13"/>
        <v>0</v>
      </c>
      <c r="BE59" s="4">
        <f t="shared" si="13"/>
        <v>0</v>
      </c>
      <c r="BF59" s="4">
        <f t="shared" si="13"/>
        <v>0</v>
      </c>
      <c r="BG59" s="4">
        <f t="shared" si="13"/>
        <v>0</v>
      </c>
      <c r="BH59" s="4">
        <f t="shared" si="13"/>
        <v>0</v>
      </c>
      <c r="BI59" s="4">
        <f t="shared" si="13"/>
        <v>0</v>
      </c>
      <c r="BJ59" s="4">
        <f t="shared" si="13"/>
        <v>0</v>
      </c>
      <c r="BK59" s="4">
        <f t="shared" si="13"/>
        <v>0</v>
      </c>
      <c r="BL59" s="4">
        <f t="shared" si="13"/>
        <v>0</v>
      </c>
      <c r="BM59" s="4">
        <f t="shared" si="13"/>
        <v>0</v>
      </c>
      <c r="BN59" s="4">
        <f t="shared" si="13"/>
        <v>0</v>
      </c>
      <c r="BO59" s="4">
        <f t="shared" si="14"/>
        <v>0</v>
      </c>
    </row>
    <row r="60" spans="1:69" ht="15" customHeight="1">
      <c r="A60" s="128"/>
      <c r="B60" s="4"/>
      <c r="C60" s="120"/>
      <c r="D60" s="4">
        <f t="shared" si="13"/>
        <v>0</v>
      </c>
      <c r="E60" s="4">
        <f t="shared" si="13"/>
        <v>0</v>
      </c>
      <c r="F60" s="4">
        <f t="shared" si="13"/>
        <v>0</v>
      </c>
      <c r="G60" s="4">
        <f t="shared" si="13"/>
        <v>0</v>
      </c>
      <c r="H60" s="4">
        <f t="shared" si="13"/>
        <v>0</v>
      </c>
      <c r="I60" s="4">
        <f t="shared" si="13"/>
        <v>0</v>
      </c>
      <c r="J60" s="4">
        <f t="shared" si="13"/>
        <v>0</v>
      </c>
      <c r="K60" s="4">
        <f t="shared" si="13"/>
        <v>0</v>
      </c>
      <c r="L60" s="4">
        <f t="shared" si="13"/>
        <v>0</v>
      </c>
      <c r="M60" s="4">
        <f t="shared" si="13"/>
        <v>0</v>
      </c>
      <c r="N60" s="4">
        <f t="shared" si="13"/>
        <v>0</v>
      </c>
      <c r="O60" s="4">
        <f t="shared" si="13"/>
        <v>0</v>
      </c>
      <c r="P60" s="4">
        <f t="shared" si="13"/>
        <v>0</v>
      </c>
      <c r="Q60" s="4">
        <f t="shared" si="13"/>
        <v>0</v>
      </c>
      <c r="R60" s="4">
        <f t="shared" si="13"/>
        <v>0</v>
      </c>
      <c r="S60" s="4">
        <f t="shared" si="13"/>
        <v>0</v>
      </c>
      <c r="T60" s="4">
        <f t="shared" si="13"/>
        <v>0</v>
      </c>
      <c r="U60" s="4">
        <f t="shared" si="13"/>
        <v>0</v>
      </c>
      <c r="V60" s="4">
        <f t="shared" si="13"/>
        <v>0</v>
      </c>
      <c r="W60" s="4">
        <f>W13</f>
        <v>0</v>
      </c>
      <c r="X60" s="4">
        <f t="shared" si="13"/>
        <v>0</v>
      </c>
      <c r="Y60" s="4">
        <f t="shared" si="13"/>
        <v>0</v>
      </c>
      <c r="Z60" s="4">
        <f t="shared" si="13"/>
        <v>0</v>
      </c>
      <c r="AA60" s="4">
        <f t="shared" si="13"/>
        <v>0</v>
      </c>
      <c r="AB60" s="4">
        <f t="shared" si="13"/>
        <v>0</v>
      </c>
      <c r="AC60" s="4">
        <f t="shared" si="13"/>
        <v>0</v>
      </c>
      <c r="AD60" s="4">
        <f t="shared" si="13"/>
        <v>0</v>
      </c>
      <c r="AE60" s="4">
        <f t="shared" si="13"/>
        <v>0</v>
      </c>
      <c r="AF60" s="4">
        <f t="shared" si="13"/>
        <v>0</v>
      </c>
      <c r="AG60" s="4">
        <f t="shared" si="13"/>
        <v>0</v>
      </c>
      <c r="AH60" s="4">
        <f t="shared" si="13"/>
        <v>0</v>
      </c>
      <c r="AI60" s="4">
        <f t="shared" si="13"/>
        <v>0</v>
      </c>
      <c r="AJ60" s="4">
        <f t="shared" si="13"/>
        <v>0</v>
      </c>
      <c r="AK60" s="4">
        <f t="shared" si="13"/>
        <v>0</v>
      </c>
      <c r="AL60" s="4">
        <f t="shared" si="13"/>
        <v>0</v>
      </c>
      <c r="AM60" s="4"/>
      <c r="AN60" s="4"/>
      <c r="AO60" s="4"/>
      <c r="AP60" s="4"/>
      <c r="AQ60" s="4"/>
      <c r="AR60" s="4"/>
      <c r="AS60" s="4"/>
      <c r="AT60" s="4">
        <f t="shared" si="13"/>
        <v>0</v>
      </c>
      <c r="AU60" s="4">
        <f t="shared" ref="AU60:BN60" si="15">AU13</f>
        <v>0</v>
      </c>
      <c r="AV60" s="4">
        <f t="shared" si="15"/>
        <v>0</v>
      </c>
      <c r="AW60" s="4">
        <f t="shared" si="15"/>
        <v>0</v>
      </c>
      <c r="AX60" s="4">
        <f t="shared" si="15"/>
        <v>0</v>
      </c>
      <c r="AY60" s="4">
        <f t="shared" si="15"/>
        <v>0</v>
      </c>
      <c r="AZ60" s="4">
        <f t="shared" si="15"/>
        <v>0</v>
      </c>
      <c r="BA60" s="4">
        <f t="shared" si="15"/>
        <v>0</v>
      </c>
      <c r="BB60" s="4">
        <f t="shared" si="15"/>
        <v>0</v>
      </c>
      <c r="BC60" s="4">
        <f t="shared" si="15"/>
        <v>0</v>
      </c>
      <c r="BD60" s="4">
        <f t="shared" si="15"/>
        <v>0</v>
      </c>
      <c r="BE60" s="4">
        <f t="shared" si="15"/>
        <v>0</v>
      </c>
      <c r="BF60" s="4">
        <f t="shared" si="15"/>
        <v>0</v>
      </c>
      <c r="BG60" s="4">
        <f t="shared" si="15"/>
        <v>0</v>
      </c>
      <c r="BH60" s="4">
        <f t="shared" si="15"/>
        <v>0</v>
      </c>
      <c r="BI60" s="4">
        <f t="shared" si="15"/>
        <v>0</v>
      </c>
      <c r="BJ60" s="4">
        <f t="shared" si="15"/>
        <v>0</v>
      </c>
      <c r="BK60" s="4">
        <f t="shared" si="15"/>
        <v>0</v>
      </c>
      <c r="BL60" s="4">
        <f t="shared" si="15"/>
        <v>0</v>
      </c>
      <c r="BM60" s="4">
        <f t="shared" si="15"/>
        <v>0</v>
      </c>
      <c r="BN60" s="4">
        <f t="shared" si="15"/>
        <v>0</v>
      </c>
      <c r="BO60" s="4">
        <f t="shared" ref="BO60" si="16">BO13</f>
        <v>0</v>
      </c>
    </row>
    <row r="61" spans="1:69" ht="17.399999999999999">
      <c r="B61" s="17" t="s">
        <v>24</v>
      </c>
      <c r="C61" s="18"/>
      <c r="D61" s="19">
        <f t="shared" ref="D61:AJ61" si="17">SUM(D56:D60)</f>
        <v>2.2499999999999999E-2</v>
      </c>
      <c r="E61" s="19">
        <f t="shared" si="17"/>
        <v>0</v>
      </c>
      <c r="F61" s="19">
        <f t="shared" si="17"/>
        <v>1.2E-2</v>
      </c>
      <c r="G61" s="19">
        <f t="shared" si="17"/>
        <v>0</v>
      </c>
      <c r="H61" s="19">
        <f t="shared" si="17"/>
        <v>8.9999999999999998E-4</v>
      </c>
      <c r="I61" s="19">
        <f t="shared" si="17"/>
        <v>0</v>
      </c>
      <c r="J61" s="19">
        <f t="shared" si="17"/>
        <v>7.1999999999999995E-2</v>
      </c>
      <c r="K61" s="19">
        <f t="shared" si="17"/>
        <v>6.0000000000000001E-3</v>
      </c>
      <c r="L61" s="19">
        <f t="shared" si="17"/>
        <v>0</v>
      </c>
      <c r="M61" s="19">
        <f t="shared" si="17"/>
        <v>1.24E-2</v>
      </c>
      <c r="N61" s="19">
        <f t="shared" si="17"/>
        <v>0</v>
      </c>
      <c r="O61" s="19">
        <f t="shared" si="17"/>
        <v>0</v>
      </c>
      <c r="P61" s="19">
        <f t="shared" si="17"/>
        <v>0</v>
      </c>
      <c r="Q61" s="19">
        <f t="shared" si="17"/>
        <v>0</v>
      </c>
      <c r="R61" s="19">
        <f t="shared" si="17"/>
        <v>0</v>
      </c>
      <c r="S61" s="19">
        <f t="shared" si="17"/>
        <v>0</v>
      </c>
      <c r="T61" s="19">
        <f t="shared" si="17"/>
        <v>0</v>
      </c>
      <c r="U61" s="19">
        <f t="shared" si="17"/>
        <v>0</v>
      </c>
      <c r="V61" s="19">
        <f t="shared" si="17"/>
        <v>0</v>
      </c>
      <c r="W61" s="19">
        <f>SUM(W56:W60)</f>
        <v>0</v>
      </c>
      <c r="X61" s="19">
        <f t="shared" si="17"/>
        <v>0</v>
      </c>
      <c r="Y61" s="19">
        <f t="shared" si="17"/>
        <v>0</v>
      </c>
      <c r="Z61" s="19">
        <f t="shared" si="17"/>
        <v>0</v>
      </c>
      <c r="AA61" s="19">
        <f t="shared" si="17"/>
        <v>0</v>
      </c>
      <c r="AB61" s="19">
        <f t="shared" si="17"/>
        <v>0</v>
      </c>
      <c r="AC61" s="19">
        <f t="shared" si="17"/>
        <v>0</v>
      </c>
      <c r="AD61" s="19">
        <f t="shared" si="17"/>
        <v>0</v>
      </c>
      <c r="AE61" s="19">
        <f t="shared" si="17"/>
        <v>0</v>
      </c>
      <c r="AF61" s="19">
        <f t="shared" si="17"/>
        <v>0</v>
      </c>
      <c r="AG61" s="19">
        <f t="shared" si="17"/>
        <v>0</v>
      </c>
      <c r="AH61" s="19">
        <f t="shared" si="17"/>
        <v>0</v>
      </c>
      <c r="AI61" s="19">
        <f t="shared" si="17"/>
        <v>0</v>
      </c>
      <c r="AJ61" s="19">
        <f t="shared" si="17"/>
        <v>0</v>
      </c>
      <c r="AK61" s="19">
        <f t="shared" ref="AK61:BN61" si="18">SUM(AK56:AK60)</f>
        <v>0</v>
      </c>
      <c r="AL61" s="19">
        <f t="shared" si="18"/>
        <v>0</v>
      </c>
      <c r="AM61" s="19"/>
      <c r="AN61" s="19"/>
      <c r="AO61" s="19"/>
      <c r="AP61" s="19"/>
      <c r="AQ61" s="19"/>
      <c r="AR61" s="19"/>
      <c r="AS61" s="19"/>
      <c r="AT61" s="19">
        <f t="shared" si="18"/>
        <v>0</v>
      </c>
      <c r="AU61" s="19">
        <f t="shared" si="18"/>
        <v>0</v>
      </c>
      <c r="AV61" s="19">
        <f t="shared" si="18"/>
        <v>0</v>
      </c>
      <c r="AW61" s="19">
        <f t="shared" si="18"/>
        <v>0</v>
      </c>
      <c r="AX61" s="19">
        <f t="shared" si="18"/>
        <v>1.9E-2</v>
      </c>
      <c r="AY61" s="19">
        <f t="shared" si="18"/>
        <v>0</v>
      </c>
      <c r="AZ61" s="19">
        <f t="shared" si="18"/>
        <v>0</v>
      </c>
      <c r="BA61" s="19">
        <f t="shared" si="18"/>
        <v>0</v>
      </c>
      <c r="BB61" s="19">
        <f t="shared" si="18"/>
        <v>0</v>
      </c>
      <c r="BC61" s="19">
        <f t="shared" si="18"/>
        <v>0</v>
      </c>
      <c r="BD61" s="19">
        <f t="shared" si="18"/>
        <v>0</v>
      </c>
      <c r="BE61" s="19">
        <f t="shared" si="18"/>
        <v>0</v>
      </c>
      <c r="BF61" s="19">
        <f t="shared" si="18"/>
        <v>0</v>
      </c>
      <c r="BG61" s="19">
        <f t="shared" si="18"/>
        <v>0</v>
      </c>
      <c r="BH61" s="19">
        <f t="shared" si="18"/>
        <v>0</v>
      </c>
      <c r="BI61" s="19">
        <f t="shared" si="18"/>
        <v>0</v>
      </c>
      <c r="BJ61" s="19">
        <f t="shared" si="18"/>
        <v>0</v>
      </c>
      <c r="BK61" s="19">
        <f t="shared" si="18"/>
        <v>0</v>
      </c>
      <c r="BL61" s="19">
        <f t="shared" si="18"/>
        <v>0</v>
      </c>
      <c r="BM61" s="19">
        <f t="shared" si="18"/>
        <v>0</v>
      </c>
      <c r="BN61" s="19">
        <f t="shared" si="18"/>
        <v>5.0000000000000001E-4</v>
      </c>
      <c r="BO61" s="19">
        <f t="shared" ref="BO61" si="19">SUM(BO56:BO60)</f>
        <v>0</v>
      </c>
    </row>
    <row r="62" spans="1:69" ht="17.399999999999999">
      <c r="B62" s="17" t="s">
        <v>25</v>
      </c>
      <c r="C62" s="18"/>
      <c r="D62" s="20">
        <f t="shared" ref="D62:BN62" si="20">PRODUCT(D61,$E$6)</f>
        <v>2.2499999999999999E-2</v>
      </c>
      <c r="E62" s="20">
        <f t="shared" si="20"/>
        <v>0</v>
      </c>
      <c r="F62" s="20">
        <f t="shared" si="20"/>
        <v>1.2E-2</v>
      </c>
      <c r="G62" s="20">
        <f t="shared" si="20"/>
        <v>0</v>
      </c>
      <c r="H62" s="20">
        <f t="shared" si="20"/>
        <v>8.9999999999999998E-4</v>
      </c>
      <c r="I62" s="20">
        <f t="shared" si="20"/>
        <v>0</v>
      </c>
      <c r="J62" s="20">
        <f t="shared" si="20"/>
        <v>7.1999999999999995E-2</v>
      </c>
      <c r="K62" s="20">
        <f t="shared" si="20"/>
        <v>6.0000000000000001E-3</v>
      </c>
      <c r="L62" s="20">
        <f t="shared" si="20"/>
        <v>0</v>
      </c>
      <c r="M62" s="20">
        <f t="shared" si="20"/>
        <v>1.24E-2</v>
      </c>
      <c r="N62" s="20">
        <f t="shared" si="20"/>
        <v>0</v>
      </c>
      <c r="O62" s="20">
        <f t="shared" si="20"/>
        <v>0</v>
      </c>
      <c r="P62" s="20">
        <f t="shared" si="20"/>
        <v>0</v>
      </c>
      <c r="Q62" s="20">
        <f t="shared" si="20"/>
        <v>0</v>
      </c>
      <c r="R62" s="20">
        <f t="shared" si="20"/>
        <v>0</v>
      </c>
      <c r="S62" s="20">
        <f t="shared" si="20"/>
        <v>0</v>
      </c>
      <c r="T62" s="20">
        <f t="shared" si="20"/>
        <v>0</v>
      </c>
      <c r="U62" s="20">
        <f t="shared" si="20"/>
        <v>0</v>
      </c>
      <c r="V62" s="20">
        <f t="shared" si="20"/>
        <v>0</v>
      </c>
      <c r="W62" s="20">
        <f>PRODUCT(W61,$E$6)</f>
        <v>0</v>
      </c>
      <c r="X62" s="20">
        <f t="shared" si="20"/>
        <v>0</v>
      </c>
      <c r="Y62" s="20">
        <f t="shared" si="20"/>
        <v>0</v>
      </c>
      <c r="Z62" s="20">
        <f t="shared" si="20"/>
        <v>0</v>
      </c>
      <c r="AA62" s="20">
        <f t="shared" si="20"/>
        <v>0</v>
      </c>
      <c r="AB62" s="20">
        <f t="shared" si="20"/>
        <v>0</v>
      </c>
      <c r="AC62" s="20">
        <f t="shared" si="20"/>
        <v>0</v>
      </c>
      <c r="AD62" s="20">
        <f t="shared" si="20"/>
        <v>0</v>
      </c>
      <c r="AE62" s="20">
        <f t="shared" si="20"/>
        <v>0</v>
      </c>
      <c r="AF62" s="20">
        <f t="shared" si="20"/>
        <v>0</v>
      </c>
      <c r="AG62" s="20">
        <f t="shared" si="20"/>
        <v>0</v>
      </c>
      <c r="AH62" s="20">
        <f t="shared" si="20"/>
        <v>0</v>
      </c>
      <c r="AI62" s="20">
        <f t="shared" si="20"/>
        <v>0</v>
      </c>
      <c r="AJ62" s="20">
        <f t="shared" si="20"/>
        <v>0</v>
      </c>
      <c r="AK62" s="20">
        <f t="shared" si="20"/>
        <v>0</v>
      </c>
      <c r="AL62" s="20">
        <f t="shared" si="20"/>
        <v>0</v>
      </c>
      <c r="AM62" s="20"/>
      <c r="AN62" s="20"/>
      <c r="AO62" s="20"/>
      <c r="AP62" s="20"/>
      <c r="AQ62" s="20"/>
      <c r="AR62" s="20"/>
      <c r="AS62" s="20"/>
      <c r="AT62" s="20">
        <f t="shared" si="20"/>
        <v>0</v>
      </c>
      <c r="AU62" s="20">
        <f t="shared" si="20"/>
        <v>0</v>
      </c>
      <c r="AV62" s="20">
        <f t="shared" si="20"/>
        <v>0</v>
      </c>
      <c r="AW62" s="20">
        <f t="shared" si="20"/>
        <v>0</v>
      </c>
      <c r="AX62" s="20">
        <f t="shared" si="20"/>
        <v>1.9E-2</v>
      </c>
      <c r="AY62" s="20">
        <f t="shared" si="20"/>
        <v>0</v>
      </c>
      <c r="AZ62" s="20">
        <f t="shared" si="20"/>
        <v>0</v>
      </c>
      <c r="BA62" s="20">
        <f t="shared" si="20"/>
        <v>0</v>
      </c>
      <c r="BB62" s="20">
        <f t="shared" si="20"/>
        <v>0</v>
      </c>
      <c r="BC62" s="20">
        <f t="shared" si="20"/>
        <v>0</v>
      </c>
      <c r="BD62" s="20">
        <f t="shared" si="20"/>
        <v>0</v>
      </c>
      <c r="BE62" s="20">
        <f t="shared" si="20"/>
        <v>0</v>
      </c>
      <c r="BF62" s="20">
        <f t="shared" si="20"/>
        <v>0</v>
      </c>
      <c r="BG62" s="20">
        <f t="shared" si="20"/>
        <v>0</v>
      </c>
      <c r="BH62" s="20">
        <f t="shared" si="20"/>
        <v>0</v>
      </c>
      <c r="BI62" s="20">
        <f t="shared" si="20"/>
        <v>0</v>
      </c>
      <c r="BJ62" s="20">
        <f t="shared" si="20"/>
        <v>0</v>
      </c>
      <c r="BK62" s="20">
        <f t="shared" si="20"/>
        <v>0</v>
      </c>
      <c r="BL62" s="20">
        <f t="shared" si="20"/>
        <v>0</v>
      </c>
      <c r="BM62" s="20">
        <f t="shared" si="20"/>
        <v>0</v>
      </c>
      <c r="BN62" s="20">
        <f t="shared" si="20"/>
        <v>5.0000000000000001E-4</v>
      </c>
      <c r="BO62" s="20">
        <f t="shared" ref="BO62" si="21">PRODUCT(BO61,$E$6)</f>
        <v>0</v>
      </c>
    </row>
    <row r="64" spans="1:69" ht="17.399999999999999">
      <c r="A64" s="23"/>
      <c r="B64" s="24" t="s">
        <v>26</v>
      </c>
      <c r="C64" s="25" t="s">
        <v>27</v>
      </c>
      <c r="D64" s="26">
        <f t="shared" ref="D64:BN64" si="22">D46</f>
        <v>72.72</v>
      </c>
      <c r="E64" s="26">
        <f t="shared" si="22"/>
        <v>76</v>
      </c>
      <c r="F64" s="26">
        <f t="shared" si="22"/>
        <v>84</v>
      </c>
      <c r="G64" s="26">
        <f t="shared" si="22"/>
        <v>568</v>
      </c>
      <c r="H64" s="26">
        <f t="shared" si="22"/>
        <v>1340</v>
      </c>
      <c r="I64" s="26">
        <f t="shared" si="22"/>
        <v>690</v>
      </c>
      <c r="J64" s="26">
        <f t="shared" si="22"/>
        <v>74.92</v>
      </c>
      <c r="K64" s="26">
        <f t="shared" si="22"/>
        <v>874.38</v>
      </c>
      <c r="L64" s="26">
        <f t="shared" si="22"/>
        <v>210.89</v>
      </c>
      <c r="M64" s="26">
        <f t="shared" si="22"/>
        <v>609</v>
      </c>
      <c r="N64" s="26">
        <f t="shared" si="22"/>
        <v>104.38</v>
      </c>
      <c r="O64" s="26">
        <f t="shared" si="22"/>
        <v>320.32</v>
      </c>
      <c r="P64" s="26">
        <f t="shared" si="22"/>
        <v>373.68</v>
      </c>
      <c r="Q64" s="26">
        <f t="shared" si="22"/>
        <v>380</v>
      </c>
      <c r="R64" s="26">
        <f t="shared" si="22"/>
        <v>0</v>
      </c>
      <c r="S64" s="26">
        <f t="shared" si="22"/>
        <v>0</v>
      </c>
      <c r="T64" s="26">
        <f t="shared" si="22"/>
        <v>0</v>
      </c>
      <c r="U64" s="26">
        <f t="shared" si="22"/>
        <v>812</v>
      </c>
      <c r="V64" s="26">
        <f t="shared" si="22"/>
        <v>352.56</v>
      </c>
      <c r="W64" s="26">
        <f>W46</f>
        <v>83</v>
      </c>
      <c r="X64" s="26">
        <f t="shared" si="22"/>
        <v>9.1999999999999993</v>
      </c>
      <c r="Y64" s="26">
        <f t="shared" si="22"/>
        <v>0</v>
      </c>
      <c r="Z64" s="26">
        <f t="shared" si="22"/>
        <v>469</v>
      </c>
      <c r="AA64" s="26">
        <f t="shared" si="22"/>
        <v>363</v>
      </c>
      <c r="AB64" s="26">
        <f t="shared" si="22"/>
        <v>409</v>
      </c>
      <c r="AC64" s="26">
        <f t="shared" si="22"/>
        <v>249</v>
      </c>
      <c r="AD64" s="26">
        <f t="shared" si="22"/>
        <v>119</v>
      </c>
      <c r="AE64" s="26">
        <f t="shared" si="22"/>
        <v>438</v>
      </c>
      <c r="AF64" s="26">
        <f t="shared" si="22"/>
        <v>159</v>
      </c>
      <c r="AG64" s="26">
        <f t="shared" si="22"/>
        <v>218.18</v>
      </c>
      <c r="AH64" s="26">
        <f t="shared" si="22"/>
        <v>77.290000000000006</v>
      </c>
      <c r="AI64" s="26">
        <f t="shared" si="22"/>
        <v>56.5</v>
      </c>
      <c r="AJ64" s="26">
        <f t="shared" si="22"/>
        <v>42.5</v>
      </c>
      <c r="AK64" s="26">
        <f t="shared" si="22"/>
        <v>240</v>
      </c>
      <c r="AL64" s="26">
        <f t="shared" si="22"/>
        <v>295</v>
      </c>
      <c r="AM64" s="26"/>
      <c r="AN64" s="26"/>
      <c r="AO64" s="26"/>
      <c r="AP64" s="26"/>
      <c r="AQ64" s="26"/>
      <c r="AR64" s="26"/>
      <c r="AS64" s="26"/>
      <c r="AT64" s="26">
        <f t="shared" si="22"/>
        <v>62.29</v>
      </c>
      <c r="AU64" s="26">
        <f t="shared" si="22"/>
        <v>70.709999999999994</v>
      </c>
      <c r="AV64" s="26">
        <f t="shared" si="22"/>
        <v>48.75</v>
      </c>
      <c r="AW64" s="26">
        <f t="shared" si="22"/>
        <v>72.86</v>
      </c>
      <c r="AX64" s="26">
        <f t="shared" si="22"/>
        <v>64.67</v>
      </c>
      <c r="AY64" s="26">
        <f t="shared" si="22"/>
        <v>56.67</v>
      </c>
      <c r="AZ64" s="26">
        <f t="shared" si="22"/>
        <v>130.66999999999999</v>
      </c>
      <c r="BA64" s="26">
        <f t="shared" si="22"/>
        <v>304</v>
      </c>
      <c r="BB64" s="26">
        <f t="shared" si="22"/>
        <v>432</v>
      </c>
      <c r="BC64" s="26">
        <f t="shared" si="22"/>
        <v>532</v>
      </c>
      <c r="BD64" s="26">
        <f t="shared" si="22"/>
        <v>249</v>
      </c>
      <c r="BE64" s="26">
        <f t="shared" si="22"/>
        <v>399</v>
      </c>
      <c r="BF64" s="26">
        <f t="shared" si="22"/>
        <v>0</v>
      </c>
      <c r="BG64" s="26">
        <f t="shared" si="22"/>
        <v>31</v>
      </c>
      <c r="BH64" s="26">
        <f t="shared" si="22"/>
        <v>43</v>
      </c>
      <c r="BI64" s="26">
        <f t="shared" si="22"/>
        <v>37</v>
      </c>
      <c r="BJ64" s="26">
        <f t="shared" si="22"/>
        <v>25</v>
      </c>
      <c r="BK64" s="26">
        <f t="shared" si="22"/>
        <v>59</v>
      </c>
      <c r="BL64" s="26">
        <f t="shared" si="22"/>
        <v>299</v>
      </c>
      <c r="BM64" s="26">
        <f t="shared" si="22"/>
        <v>132.22</v>
      </c>
      <c r="BN64" s="26">
        <f t="shared" si="22"/>
        <v>20.8</v>
      </c>
      <c r="BO64" s="26">
        <f t="shared" ref="BO64" si="23">BO46</f>
        <v>0</v>
      </c>
    </row>
    <row r="65" spans="1:69" ht="17.399999999999999">
      <c r="B65" s="17" t="s">
        <v>28</v>
      </c>
      <c r="C65" s="18" t="s">
        <v>27</v>
      </c>
      <c r="D65" s="19">
        <f t="shared" ref="D65:BN65" si="24">D64/1000</f>
        <v>7.2719999999999993E-2</v>
      </c>
      <c r="E65" s="19">
        <f t="shared" si="24"/>
        <v>7.5999999999999998E-2</v>
      </c>
      <c r="F65" s="19">
        <f t="shared" si="24"/>
        <v>8.4000000000000005E-2</v>
      </c>
      <c r="G65" s="19">
        <f t="shared" si="24"/>
        <v>0.56799999999999995</v>
      </c>
      <c r="H65" s="19">
        <f t="shared" si="24"/>
        <v>1.34</v>
      </c>
      <c r="I65" s="19">
        <f t="shared" si="24"/>
        <v>0.69</v>
      </c>
      <c r="J65" s="19">
        <f t="shared" si="24"/>
        <v>7.492E-2</v>
      </c>
      <c r="K65" s="19">
        <f t="shared" si="24"/>
        <v>0.87438000000000005</v>
      </c>
      <c r="L65" s="19">
        <f t="shared" si="24"/>
        <v>0.21088999999999999</v>
      </c>
      <c r="M65" s="19">
        <f t="shared" si="24"/>
        <v>0.60899999999999999</v>
      </c>
      <c r="N65" s="19">
        <f t="shared" si="24"/>
        <v>0.10438</v>
      </c>
      <c r="O65" s="19">
        <f t="shared" si="24"/>
        <v>0.32031999999999999</v>
      </c>
      <c r="P65" s="19">
        <f t="shared" si="24"/>
        <v>0.37368000000000001</v>
      </c>
      <c r="Q65" s="19">
        <f t="shared" si="24"/>
        <v>0.38</v>
      </c>
      <c r="R65" s="19">
        <f t="shared" si="24"/>
        <v>0</v>
      </c>
      <c r="S65" s="19">
        <f t="shared" si="24"/>
        <v>0</v>
      </c>
      <c r="T65" s="19">
        <f t="shared" si="24"/>
        <v>0</v>
      </c>
      <c r="U65" s="19">
        <f t="shared" si="24"/>
        <v>0.81200000000000006</v>
      </c>
      <c r="V65" s="19">
        <f t="shared" si="24"/>
        <v>0.35255999999999998</v>
      </c>
      <c r="W65" s="19">
        <f>W64/1000</f>
        <v>8.3000000000000004E-2</v>
      </c>
      <c r="X65" s="19">
        <f t="shared" si="24"/>
        <v>9.1999999999999998E-3</v>
      </c>
      <c r="Y65" s="19">
        <f t="shared" si="24"/>
        <v>0</v>
      </c>
      <c r="Z65" s="19">
        <f t="shared" si="24"/>
        <v>0.46899999999999997</v>
      </c>
      <c r="AA65" s="19">
        <f t="shared" si="24"/>
        <v>0.36299999999999999</v>
      </c>
      <c r="AB65" s="19">
        <f t="shared" si="24"/>
        <v>0.40899999999999997</v>
      </c>
      <c r="AC65" s="19">
        <f t="shared" si="24"/>
        <v>0.249</v>
      </c>
      <c r="AD65" s="19">
        <f t="shared" si="24"/>
        <v>0.11899999999999999</v>
      </c>
      <c r="AE65" s="19">
        <f t="shared" si="24"/>
        <v>0.438</v>
      </c>
      <c r="AF65" s="19">
        <f t="shared" si="24"/>
        <v>0.159</v>
      </c>
      <c r="AG65" s="19">
        <f t="shared" si="24"/>
        <v>0.21818000000000001</v>
      </c>
      <c r="AH65" s="19">
        <f t="shared" si="24"/>
        <v>7.7290000000000011E-2</v>
      </c>
      <c r="AI65" s="19">
        <f t="shared" si="24"/>
        <v>5.6500000000000002E-2</v>
      </c>
      <c r="AJ65" s="19">
        <f t="shared" si="24"/>
        <v>4.2500000000000003E-2</v>
      </c>
      <c r="AK65" s="19">
        <f t="shared" si="24"/>
        <v>0.24</v>
      </c>
      <c r="AL65" s="19">
        <f t="shared" si="24"/>
        <v>0.29499999999999998</v>
      </c>
      <c r="AM65" s="19"/>
      <c r="AN65" s="19"/>
      <c r="AO65" s="19"/>
      <c r="AP65" s="19"/>
      <c r="AQ65" s="19"/>
      <c r="AR65" s="19"/>
      <c r="AS65" s="19"/>
      <c r="AT65" s="19">
        <f t="shared" si="24"/>
        <v>6.2289999999999998E-2</v>
      </c>
      <c r="AU65" s="19">
        <f t="shared" si="24"/>
        <v>7.0709999999999995E-2</v>
      </c>
      <c r="AV65" s="19">
        <f t="shared" si="24"/>
        <v>4.8750000000000002E-2</v>
      </c>
      <c r="AW65" s="19">
        <f t="shared" si="24"/>
        <v>7.2859999999999994E-2</v>
      </c>
      <c r="AX65" s="19">
        <f t="shared" si="24"/>
        <v>6.4670000000000005E-2</v>
      </c>
      <c r="AY65" s="19">
        <f t="shared" si="24"/>
        <v>5.6670000000000005E-2</v>
      </c>
      <c r="AZ65" s="19">
        <f t="shared" si="24"/>
        <v>0.13066999999999998</v>
      </c>
      <c r="BA65" s="19">
        <f t="shared" si="24"/>
        <v>0.30399999999999999</v>
      </c>
      <c r="BB65" s="19">
        <f t="shared" si="24"/>
        <v>0.432</v>
      </c>
      <c r="BC65" s="19">
        <f t="shared" si="24"/>
        <v>0.53200000000000003</v>
      </c>
      <c r="BD65" s="19">
        <f t="shared" si="24"/>
        <v>0.249</v>
      </c>
      <c r="BE65" s="19">
        <f t="shared" si="24"/>
        <v>0.39900000000000002</v>
      </c>
      <c r="BF65" s="19">
        <f t="shared" si="24"/>
        <v>0</v>
      </c>
      <c r="BG65" s="19">
        <f t="shared" si="24"/>
        <v>3.1E-2</v>
      </c>
      <c r="BH65" s="19">
        <f t="shared" si="24"/>
        <v>4.2999999999999997E-2</v>
      </c>
      <c r="BI65" s="19">
        <f t="shared" si="24"/>
        <v>3.6999999999999998E-2</v>
      </c>
      <c r="BJ65" s="19">
        <f t="shared" si="24"/>
        <v>2.5000000000000001E-2</v>
      </c>
      <c r="BK65" s="19">
        <f t="shared" si="24"/>
        <v>5.8999999999999997E-2</v>
      </c>
      <c r="BL65" s="19">
        <f t="shared" si="24"/>
        <v>0.29899999999999999</v>
      </c>
      <c r="BM65" s="19">
        <f t="shared" si="24"/>
        <v>0.13222</v>
      </c>
      <c r="BN65" s="19">
        <f t="shared" si="24"/>
        <v>2.0799999999999999E-2</v>
      </c>
      <c r="BO65" s="19">
        <f t="shared" ref="BO65" si="25">BO64/1000</f>
        <v>0</v>
      </c>
    </row>
    <row r="66" spans="1:69" ht="17.399999999999999">
      <c r="A66" s="27"/>
      <c r="B66" s="28" t="s">
        <v>29</v>
      </c>
      <c r="C66" s="129"/>
      <c r="D66" s="29">
        <f t="shared" ref="D66:BN66" si="26">D62*D64</f>
        <v>1.6361999999999999</v>
      </c>
      <c r="E66" s="29">
        <f t="shared" si="26"/>
        <v>0</v>
      </c>
      <c r="F66" s="29">
        <f t="shared" si="26"/>
        <v>1.008</v>
      </c>
      <c r="G66" s="29">
        <f t="shared" si="26"/>
        <v>0</v>
      </c>
      <c r="H66" s="29">
        <f t="shared" si="26"/>
        <v>1.206</v>
      </c>
      <c r="I66" s="29">
        <f t="shared" si="26"/>
        <v>0</v>
      </c>
      <c r="J66" s="29">
        <f t="shared" si="26"/>
        <v>5.3942399999999999</v>
      </c>
      <c r="K66" s="29">
        <f t="shared" si="26"/>
        <v>5.2462800000000005</v>
      </c>
      <c r="L66" s="29">
        <f t="shared" si="26"/>
        <v>0</v>
      </c>
      <c r="M66" s="29">
        <f t="shared" si="26"/>
        <v>7.5515999999999996</v>
      </c>
      <c r="N66" s="29">
        <f t="shared" si="26"/>
        <v>0</v>
      </c>
      <c r="O66" s="29">
        <f t="shared" si="26"/>
        <v>0</v>
      </c>
      <c r="P66" s="29">
        <f t="shared" si="26"/>
        <v>0</v>
      </c>
      <c r="Q66" s="29">
        <f t="shared" si="26"/>
        <v>0</v>
      </c>
      <c r="R66" s="29">
        <f t="shared" si="26"/>
        <v>0</v>
      </c>
      <c r="S66" s="29">
        <f t="shared" si="26"/>
        <v>0</v>
      </c>
      <c r="T66" s="29">
        <f t="shared" si="26"/>
        <v>0</v>
      </c>
      <c r="U66" s="29">
        <f t="shared" si="26"/>
        <v>0</v>
      </c>
      <c r="V66" s="29">
        <f t="shared" si="26"/>
        <v>0</v>
      </c>
      <c r="W66" s="29">
        <f>W62*W64</f>
        <v>0</v>
      </c>
      <c r="X66" s="29">
        <f t="shared" si="26"/>
        <v>0</v>
      </c>
      <c r="Y66" s="29">
        <f t="shared" si="26"/>
        <v>0</v>
      </c>
      <c r="Z66" s="29">
        <f t="shared" si="26"/>
        <v>0</v>
      </c>
      <c r="AA66" s="29">
        <f t="shared" si="26"/>
        <v>0</v>
      </c>
      <c r="AB66" s="29">
        <f t="shared" si="26"/>
        <v>0</v>
      </c>
      <c r="AC66" s="29">
        <f t="shared" si="26"/>
        <v>0</v>
      </c>
      <c r="AD66" s="29">
        <f t="shared" si="26"/>
        <v>0</v>
      </c>
      <c r="AE66" s="29">
        <f t="shared" si="26"/>
        <v>0</v>
      </c>
      <c r="AF66" s="29">
        <f t="shared" si="26"/>
        <v>0</v>
      </c>
      <c r="AG66" s="29">
        <f t="shared" si="26"/>
        <v>0</v>
      </c>
      <c r="AH66" s="29">
        <f t="shared" si="26"/>
        <v>0</v>
      </c>
      <c r="AI66" s="29">
        <f t="shared" si="26"/>
        <v>0</v>
      </c>
      <c r="AJ66" s="29">
        <f t="shared" si="26"/>
        <v>0</v>
      </c>
      <c r="AK66" s="29">
        <f t="shared" si="26"/>
        <v>0</v>
      </c>
      <c r="AL66" s="29">
        <f t="shared" si="26"/>
        <v>0</v>
      </c>
      <c r="AM66" s="29"/>
      <c r="AN66" s="29"/>
      <c r="AO66" s="29"/>
      <c r="AP66" s="29"/>
      <c r="AQ66" s="29"/>
      <c r="AR66" s="29"/>
      <c r="AS66" s="29"/>
      <c r="AT66" s="29">
        <f t="shared" si="26"/>
        <v>0</v>
      </c>
      <c r="AU66" s="29">
        <f t="shared" si="26"/>
        <v>0</v>
      </c>
      <c r="AV66" s="29">
        <f t="shared" si="26"/>
        <v>0</v>
      </c>
      <c r="AW66" s="29">
        <f t="shared" si="26"/>
        <v>0</v>
      </c>
      <c r="AX66" s="29">
        <f t="shared" si="26"/>
        <v>1.2287300000000001</v>
      </c>
      <c r="AY66" s="29">
        <f t="shared" si="26"/>
        <v>0</v>
      </c>
      <c r="AZ66" s="29">
        <f t="shared" si="26"/>
        <v>0</v>
      </c>
      <c r="BA66" s="29">
        <f t="shared" si="26"/>
        <v>0</v>
      </c>
      <c r="BB66" s="29">
        <f t="shared" si="26"/>
        <v>0</v>
      </c>
      <c r="BC66" s="29">
        <f t="shared" si="26"/>
        <v>0</v>
      </c>
      <c r="BD66" s="29">
        <f t="shared" si="26"/>
        <v>0</v>
      </c>
      <c r="BE66" s="29">
        <f t="shared" si="26"/>
        <v>0</v>
      </c>
      <c r="BF66" s="29">
        <f t="shared" si="26"/>
        <v>0</v>
      </c>
      <c r="BG66" s="29">
        <f t="shared" si="26"/>
        <v>0</v>
      </c>
      <c r="BH66" s="29">
        <f t="shared" si="26"/>
        <v>0</v>
      </c>
      <c r="BI66" s="29">
        <f t="shared" si="26"/>
        <v>0</v>
      </c>
      <c r="BJ66" s="29">
        <f t="shared" si="26"/>
        <v>0</v>
      </c>
      <c r="BK66" s="29">
        <f t="shared" si="26"/>
        <v>0</v>
      </c>
      <c r="BL66" s="29">
        <f t="shared" si="26"/>
        <v>0</v>
      </c>
      <c r="BM66" s="29">
        <f t="shared" si="26"/>
        <v>0</v>
      </c>
      <c r="BN66" s="29">
        <f t="shared" si="26"/>
        <v>1.0400000000000001E-2</v>
      </c>
      <c r="BO66" s="29">
        <f t="shared" ref="BO66" si="27">BO62*BO64</f>
        <v>0</v>
      </c>
      <c r="BP66" s="30">
        <f>SUM(D66:BN66)</f>
        <v>23.28145</v>
      </c>
      <c r="BQ66" s="31">
        <f>BP66/$C$9</f>
        <v>23.28145</v>
      </c>
    </row>
    <row r="67" spans="1:69" ht="17.399999999999999">
      <c r="A67" s="27"/>
      <c r="B67" s="28" t="s">
        <v>30</v>
      </c>
      <c r="C67" s="129"/>
      <c r="D67" s="29">
        <f t="shared" ref="D67:BN67" si="28">D62*D64</f>
        <v>1.6361999999999999</v>
      </c>
      <c r="E67" s="29">
        <f t="shared" si="28"/>
        <v>0</v>
      </c>
      <c r="F67" s="29">
        <f t="shared" si="28"/>
        <v>1.008</v>
      </c>
      <c r="G67" s="29">
        <f t="shared" si="28"/>
        <v>0</v>
      </c>
      <c r="H67" s="29">
        <f t="shared" si="28"/>
        <v>1.206</v>
      </c>
      <c r="I67" s="29">
        <f t="shared" si="28"/>
        <v>0</v>
      </c>
      <c r="J67" s="29">
        <f t="shared" si="28"/>
        <v>5.3942399999999999</v>
      </c>
      <c r="K67" s="29">
        <f t="shared" si="28"/>
        <v>5.2462800000000005</v>
      </c>
      <c r="L67" s="29">
        <f t="shared" si="28"/>
        <v>0</v>
      </c>
      <c r="M67" s="29">
        <f t="shared" si="28"/>
        <v>7.5515999999999996</v>
      </c>
      <c r="N67" s="29">
        <f t="shared" si="28"/>
        <v>0</v>
      </c>
      <c r="O67" s="29">
        <f t="shared" si="28"/>
        <v>0</v>
      </c>
      <c r="P67" s="29">
        <f t="shared" si="28"/>
        <v>0</v>
      </c>
      <c r="Q67" s="29">
        <f t="shared" si="28"/>
        <v>0</v>
      </c>
      <c r="R67" s="29">
        <f t="shared" si="28"/>
        <v>0</v>
      </c>
      <c r="S67" s="29">
        <f t="shared" si="28"/>
        <v>0</v>
      </c>
      <c r="T67" s="29">
        <f t="shared" si="28"/>
        <v>0</v>
      </c>
      <c r="U67" s="29">
        <f t="shared" si="28"/>
        <v>0</v>
      </c>
      <c r="V67" s="29">
        <f t="shared" si="28"/>
        <v>0</v>
      </c>
      <c r="W67" s="29">
        <f>W62*W64</f>
        <v>0</v>
      </c>
      <c r="X67" s="29">
        <f t="shared" si="28"/>
        <v>0</v>
      </c>
      <c r="Y67" s="29">
        <f t="shared" si="28"/>
        <v>0</v>
      </c>
      <c r="Z67" s="29">
        <f t="shared" si="28"/>
        <v>0</v>
      </c>
      <c r="AA67" s="29">
        <f t="shared" si="28"/>
        <v>0</v>
      </c>
      <c r="AB67" s="29">
        <f t="shared" si="28"/>
        <v>0</v>
      </c>
      <c r="AC67" s="29">
        <f t="shared" si="28"/>
        <v>0</v>
      </c>
      <c r="AD67" s="29">
        <f t="shared" si="28"/>
        <v>0</v>
      </c>
      <c r="AE67" s="29">
        <f t="shared" si="28"/>
        <v>0</v>
      </c>
      <c r="AF67" s="29">
        <f t="shared" si="28"/>
        <v>0</v>
      </c>
      <c r="AG67" s="29">
        <f t="shared" si="28"/>
        <v>0</v>
      </c>
      <c r="AH67" s="29">
        <f t="shared" si="28"/>
        <v>0</v>
      </c>
      <c r="AI67" s="29">
        <f t="shared" si="28"/>
        <v>0</v>
      </c>
      <c r="AJ67" s="29">
        <f t="shared" si="28"/>
        <v>0</v>
      </c>
      <c r="AK67" s="29">
        <f t="shared" si="28"/>
        <v>0</v>
      </c>
      <c r="AL67" s="29">
        <f t="shared" si="28"/>
        <v>0</v>
      </c>
      <c r="AM67" s="29"/>
      <c r="AN67" s="29"/>
      <c r="AO67" s="29"/>
      <c r="AP67" s="29"/>
      <c r="AQ67" s="29"/>
      <c r="AR67" s="29"/>
      <c r="AS67" s="29"/>
      <c r="AT67" s="29">
        <f t="shared" si="28"/>
        <v>0</v>
      </c>
      <c r="AU67" s="29">
        <f t="shared" si="28"/>
        <v>0</v>
      </c>
      <c r="AV67" s="29">
        <f t="shared" si="28"/>
        <v>0</v>
      </c>
      <c r="AW67" s="29">
        <f t="shared" si="28"/>
        <v>0</v>
      </c>
      <c r="AX67" s="29">
        <f t="shared" si="28"/>
        <v>1.2287300000000001</v>
      </c>
      <c r="AY67" s="29">
        <f t="shared" si="28"/>
        <v>0</v>
      </c>
      <c r="AZ67" s="29">
        <f t="shared" si="28"/>
        <v>0</v>
      </c>
      <c r="BA67" s="29">
        <f t="shared" si="28"/>
        <v>0</v>
      </c>
      <c r="BB67" s="29">
        <f t="shared" si="28"/>
        <v>0</v>
      </c>
      <c r="BC67" s="29">
        <f t="shared" si="28"/>
        <v>0</v>
      </c>
      <c r="BD67" s="29">
        <f t="shared" si="28"/>
        <v>0</v>
      </c>
      <c r="BE67" s="29">
        <f t="shared" si="28"/>
        <v>0</v>
      </c>
      <c r="BF67" s="29">
        <f t="shared" si="28"/>
        <v>0</v>
      </c>
      <c r="BG67" s="29">
        <f t="shared" si="28"/>
        <v>0</v>
      </c>
      <c r="BH67" s="29">
        <f t="shared" si="28"/>
        <v>0</v>
      </c>
      <c r="BI67" s="29">
        <f t="shared" si="28"/>
        <v>0</v>
      </c>
      <c r="BJ67" s="29">
        <f t="shared" si="28"/>
        <v>0</v>
      </c>
      <c r="BK67" s="29">
        <f t="shared" si="28"/>
        <v>0</v>
      </c>
      <c r="BL67" s="29">
        <f t="shared" si="28"/>
        <v>0</v>
      </c>
      <c r="BM67" s="29">
        <f t="shared" si="28"/>
        <v>0</v>
      </c>
      <c r="BN67" s="29">
        <f t="shared" si="28"/>
        <v>1.0400000000000001E-2</v>
      </c>
      <c r="BO67" s="29">
        <f t="shared" ref="BO67" si="29">BO62*BO64</f>
        <v>0</v>
      </c>
      <c r="BP67" s="30">
        <f>SUM(D67:BN67)</f>
        <v>23.28145</v>
      </c>
      <c r="BQ67" s="31">
        <f>BP67/$C$9</f>
        <v>23.28145</v>
      </c>
    </row>
    <row r="69" spans="1:69">
      <c r="J69" s="1"/>
    </row>
    <row r="70" spans="1:69" ht="15" customHeight="1">
      <c r="A70" s="115"/>
      <c r="B70" s="2" t="s">
        <v>3</v>
      </c>
      <c r="C70" s="113" t="s">
        <v>4</v>
      </c>
      <c r="D70" s="113" t="s">
        <v>35</v>
      </c>
      <c r="E70" s="113" t="s">
        <v>36</v>
      </c>
      <c r="F70" s="113" t="s">
        <v>37</v>
      </c>
      <c r="G70" s="113" t="s">
        <v>38</v>
      </c>
      <c r="H70" s="113" t="s">
        <v>39</v>
      </c>
      <c r="I70" s="35"/>
      <c r="J70" s="113" t="s">
        <v>40</v>
      </c>
      <c r="K70" s="113" t="s">
        <v>41</v>
      </c>
      <c r="L70" s="113" t="s">
        <v>42</v>
      </c>
      <c r="M70" s="35"/>
      <c r="N70" s="35"/>
      <c r="O70" s="113" t="s">
        <v>43</v>
      </c>
      <c r="P70" s="113" t="s">
        <v>44</v>
      </c>
      <c r="Q70" s="35"/>
      <c r="R70" s="113" t="s">
        <v>45</v>
      </c>
      <c r="S70" s="35"/>
      <c r="T70" s="35"/>
      <c r="U70" s="35"/>
      <c r="V70" s="113" t="s">
        <v>46</v>
      </c>
      <c r="W70" s="35"/>
      <c r="X70" s="113" t="s">
        <v>47</v>
      </c>
      <c r="Y70" s="35"/>
      <c r="Z70" s="35"/>
      <c r="AA70" s="35"/>
      <c r="AB70" s="35"/>
      <c r="AC70" s="35"/>
      <c r="AD70" s="35"/>
      <c r="AE70" s="35"/>
      <c r="AF70" s="35"/>
      <c r="AG70" s="35"/>
      <c r="AH70" s="113" t="s">
        <v>18</v>
      </c>
      <c r="AI70" s="35"/>
      <c r="AJ70" s="113" t="s">
        <v>48</v>
      </c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113" t="s">
        <v>50</v>
      </c>
      <c r="AW70" s="35"/>
      <c r="AX70" s="113" t="s">
        <v>51</v>
      </c>
      <c r="AY70" s="35"/>
      <c r="AZ70" s="113" t="s">
        <v>52</v>
      </c>
      <c r="BA70" s="35"/>
      <c r="BB70" s="113" t="s">
        <v>53</v>
      </c>
      <c r="BC70" s="113" t="s">
        <v>54</v>
      </c>
      <c r="BD70" s="35"/>
      <c r="BE70" s="35"/>
      <c r="BF70" s="35"/>
      <c r="BG70" s="113" t="s">
        <v>55</v>
      </c>
      <c r="BH70" s="113" t="s">
        <v>56</v>
      </c>
      <c r="BI70" s="113" t="s">
        <v>57</v>
      </c>
      <c r="BJ70" s="35"/>
      <c r="BK70" s="113" t="s">
        <v>58</v>
      </c>
      <c r="BL70" s="35"/>
      <c r="BM70" s="113" t="s">
        <v>59</v>
      </c>
      <c r="BN70" s="113" t="s">
        <v>60</v>
      </c>
      <c r="BO70" s="113" t="s">
        <v>100</v>
      </c>
      <c r="BP70" s="124" t="s">
        <v>5</v>
      </c>
      <c r="BQ70" s="124" t="s">
        <v>6</v>
      </c>
    </row>
    <row r="71" spans="1:69" ht="30" customHeight="1">
      <c r="A71" s="116"/>
      <c r="B71" s="3" t="s">
        <v>7</v>
      </c>
      <c r="C71" s="114"/>
      <c r="D71" s="114"/>
      <c r="E71" s="114"/>
      <c r="F71" s="114"/>
      <c r="G71" s="114"/>
      <c r="H71" s="114"/>
      <c r="I71" s="36"/>
      <c r="J71" s="114"/>
      <c r="K71" s="114"/>
      <c r="L71" s="114"/>
      <c r="M71" s="36"/>
      <c r="N71" s="36"/>
      <c r="O71" s="114"/>
      <c r="P71" s="114"/>
      <c r="Q71" s="36"/>
      <c r="R71" s="114"/>
      <c r="S71" s="36"/>
      <c r="T71" s="36"/>
      <c r="U71" s="36"/>
      <c r="V71" s="114"/>
      <c r="W71" s="36"/>
      <c r="X71" s="114"/>
      <c r="Y71" s="36"/>
      <c r="Z71" s="36"/>
      <c r="AA71" s="36"/>
      <c r="AB71" s="36"/>
      <c r="AC71" s="36"/>
      <c r="AD71" s="36"/>
      <c r="AE71" s="36"/>
      <c r="AF71" s="36"/>
      <c r="AG71" s="36"/>
      <c r="AH71" s="114"/>
      <c r="AI71" s="36"/>
      <c r="AJ71" s="114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114"/>
      <c r="AW71" s="36"/>
      <c r="AX71" s="114"/>
      <c r="AY71" s="36"/>
      <c r="AZ71" s="114"/>
      <c r="BA71" s="36"/>
      <c r="BB71" s="114"/>
      <c r="BC71" s="114"/>
      <c r="BD71" s="36"/>
      <c r="BE71" s="36"/>
      <c r="BF71" s="36"/>
      <c r="BG71" s="114"/>
      <c r="BH71" s="114"/>
      <c r="BI71" s="114"/>
      <c r="BJ71" s="36"/>
      <c r="BK71" s="114"/>
      <c r="BL71" s="36"/>
      <c r="BM71" s="114"/>
      <c r="BN71" s="114"/>
      <c r="BO71" s="114"/>
      <c r="BP71" s="125"/>
      <c r="BQ71" s="125"/>
    </row>
    <row r="72" spans="1:69" ht="15" customHeight="1">
      <c r="A72" s="50"/>
      <c r="B72" s="8" t="s">
        <v>13</v>
      </c>
      <c r="C72" s="38"/>
      <c r="D72" s="4">
        <f t="shared" ref="D72:BN75" si="30">D14</f>
        <v>0</v>
      </c>
      <c r="E72" s="4">
        <f t="shared" si="30"/>
        <v>0</v>
      </c>
      <c r="F72" s="4">
        <f t="shared" si="30"/>
        <v>0</v>
      </c>
      <c r="G72" s="4">
        <f t="shared" si="30"/>
        <v>0</v>
      </c>
      <c r="H72" s="4">
        <f t="shared" si="30"/>
        <v>0</v>
      </c>
      <c r="I72" s="4">
        <f t="shared" si="30"/>
        <v>0</v>
      </c>
      <c r="J72" s="4">
        <f t="shared" si="30"/>
        <v>0</v>
      </c>
      <c r="K72" s="4">
        <f t="shared" si="30"/>
        <v>2.2499999999999998E-3</v>
      </c>
      <c r="L72" s="4">
        <f t="shared" si="30"/>
        <v>5.0000000000000001E-3</v>
      </c>
      <c r="M72" s="4">
        <f t="shared" si="30"/>
        <v>0</v>
      </c>
      <c r="N72" s="4">
        <f t="shared" si="30"/>
        <v>0</v>
      </c>
      <c r="O72" s="4">
        <f t="shared" si="30"/>
        <v>0</v>
      </c>
      <c r="P72" s="4">
        <f t="shared" si="30"/>
        <v>0</v>
      </c>
      <c r="Q72" s="4">
        <f t="shared" si="30"/>
        <v>0</v>
      </c>
      <c r="R72" s="4">
        <f t="shared" si="30"/>
        <v>0</v>
      </c>
      <c r="S72" s="4">
        <f t="shared" si="30"/>
        <v>0</v>
      </c>
      <c r="T72" s="4">
        <f t="shared" si="30"/>
        <v>0</v>
      </c>
      <c r="U72" s="4">
        <f t="shared" si="30"/>
        <v>0</v>
      </c>
      <c r="V72" s="4">
        <f t="shared" si="30"/>
        <v>1.35E-2</v>
      </c>
      <c r="W72" s="4">
        <f t="shared" si="30"/>
        <v>0</v>
      </c>
      <c r="X72" s="4">
        <f t="shared" si="30"/>
        <v>0</v>
      </c>
      <c r="Y72" s="4">
        <f t="shared" si="30"/>
        <v>0</v>
      </c>
      <c r="Z72" s="4">
        <f t="shared" si="30"/>
        <v>0</v>
      </c>
      <c r="AA72" s="4">
        <f t="shared" si="30"/>
        <v>0</v>
      </c>
      <c r="AB72" s="4">
        <f t="shared" si="30"/>
        <v>0</v>
      </c>
      <c r="AC72" s="4">
        <f t="shared" si="30"/>
        <v>0</v>
      </c>
      <c r="AD72" s="4">
        <f t="shared" si="30"/>
        <v>0</v>
      </c>
      <c r="AE72" s="4">
        <f t="shared" si="30"/>
        <v>0</v>
      </c>
      <c r="AF72" s="4">
        <f t="shared" si="30"/>
        <v>0</v>
      </c>
      <c r="AG72" s="4">
        <f t="shared" si="30"/>
        <v>0</v>
      </c>
      <c r="AH72" s="4">
        <f t="shared" si="30"/>
        <v>0</v>
      </c>
      <c r="AI72" s="4">
        <f t="shared" si="30"/>
        <v>0</v>
      </c>
      <c r="AJ72" s="4">
        <f t="shared" si="30"/>
        <v>0</v>
      </c>
      <c r="AK72" s="4">
        <f t="shared" si="30"/>
        <v>0</v>
      </c>
      <c r="AL72" s="4">
        <f t="shared" si="30"/>
        <v>0</v>
      </c>
      <c r="AM72" s="4"/>
      <c r="AN72" s="4"/>
      <c r="AO72" s="4"/>
      <c r="AP72" s="4"/>
      <c r="AQ72" s="4"/>
      <c r="AR72" s="4"/>
      <c r="AS72" s="4"/>
      <c r="AT72" s="4">
        <f t="shared" si="30"/>
        <v>0</v>
      </c>
      <c r="AU72" s="4">
        <f t="shared" si="30"/>
        <v>0</v>
      </c>
      <c r="AV72" s="4">
        <f t="shared" si="30"/>
        <v>3.7499999999999999E-3</v>
      </c>
      <c r="AW72" s="4">
        <f t="shared" si="30"/>
        <v>0</v>
      </c>
      <c r="AX72" s="4">
        <f t="shared" si="30"/>
        <v>0</v>
      </c>
      <c r="AY72" s="4">
        <f t="shared" si="30"/>
        <v>0</v>
      </c>
      <c r="AZ72" s="4">
        <f t="shared" si="30"/>
        <v>0</v>
      </c>
      <c r="BA72" s="4">
        <f t="shared" si="30"/>
        <v>0</v>
      </c>
      <c r="BB72" s="4">
        <f t="shared" si="30"/>
        <v>0</v>
      </c>
      <c r="BC72" s="4">
        <f t="shared" si="30"/>
        <v>1.2E-2</v>
      </c>
      <c r="BD72" s="4">
        <f t="shared" si="30"/>
        <v>0</v>
      </c>
      <c r="BE72" s="4">
        <f t="shared" si="30"/>
        <v>0</v>
      </c>
      <c r="BF72" s="4">
        <f t="shared" si="30"/>
        <v>0</v>
      </c>
      <c r="BG72" s="4">
        <f t="shared" si="30"/>
        <v>9.4E-2</v>
      </c>
      <c r="BH72" s="4">
        <f t="shared" si="30"/>
        <v>1.2E-2</v>
      </c>
      <c r="BI72" s="4">
        <f t="shared" si="30"/>
        <v>6.3E-3</v>
      </c>
      <c r="BJ72" s="4">
        <f t="shared" si="30"/>
        <v>0</v>
      </c>
      <c r="BK72" s="4">
        <f t="shared" si="30"/>
        <v>0</v>
      </c>
      <c r="BL72" s="4">
        <f t="shared" si="30"/>
        <v>0</v>
      </c>
      <c r="BM72" s="4">
        <f t="shared" si="30"/>
        <v>0</v>
      </c>
      <c r="BN72" s="4">
        <f t="shared" si="30"/>
        <v>2E-3</v>
      </c>
      <c r="BO72" s="4">
        <f t="shared" ref="BO72" si="31">BO14</f>
        <v>0</v>
      </c>
    </row>
    <row r="73" spans="1:69" ht="15" customHeight="1">
      <c r="A73" s="50"/>
      <c r="B73" s="4" t="s">
        <v>14</v>
      </c>
      <c r="C73" s="38"/>
      <c r="D73" s="4">
        <f t="shared" si="30"/>
        <v>0.01</v>
      </c>
      <c r="E73" s="4">
        <f t="shared" si="30"/>
        <v>0</v>
      </c>
      <c r="F73" s="4">
        <f t="shared" si="30"/>
        <v>0</v>
      </c>
      <c r="G73" s="4">
        <f t="shared" si="30"/>
        <v>0</v>
      </c>
      <c r="H73" s="4">
        <f t="shared" si="30"/>
        <v>0</v>
      </c>
      <c r="I73" s="4">
        <f t="shared" si="30"/>
        <v>0</v>
      </c>
      <c r="J73" s="4">
        <f t="shared" si="30"/>
        <v>0</v>
      </c>
      <c r="K73" s="4">
        <f t="shared" si="30"/>
        <v>0</v>
      </c>
      <c r="L73" s="4">
        <f t="shared" si="30"/>
        <v>0</v>
      </c>
      <c r="M73" s="4">
        <f t="shared" si="30"/>
        <v>0</v>
      </c>
      <c r="N73" s="4">
        <f t="shared" si="30"/>
        <v>0</v>
      </c>
      <c r="O73" s="4">
        <f t="shared" si="30"/>
        <v>0</v>
      </c>
      <c r="P73" s="4">
        <f t="shared" si="30"/>
        <v>0</v>
      </c>
      <c r="Q73" s="4">
        <f t="shared" si="30"/>
        <v>0</v>
      </c>
      <c r="R73" s="4">
        <f t="shared" si="30"/>
        <v>0</v>
      </c>
      <c r="S73" s="4">
        <f t="shared" si="30"/>
        <v>0</v>
      </c>
      <c r="T73" s="4">
        <f t="shared" si="30"/>
        <v>0</v>
      </c>
      <c r="U73" s="4">
        <f t="shared" si="30"/>
        <v>0</v>
      </c>
      <c r="V73" s="4">
        <f t="shared" si="30"/>
        <v>0</v>
      </c>
      <c r="W73" s="4">
        <f t="shared" si="30"/>
        <v>0</v>
      </c>
      <c r="X73" s="4">
        <f t="shared" si="30"/>
        <v>0.25</v>
      </c>
      <c r="Y73" s="4">
        <f t="shared" si="30"/>
        <v>0</v>
      </c>
      <c r="Z73" s="4">
        <f t="shared" si="30"/>
        <v>0</v>
      </c>
      <c r="AA73" s="4">
        <f t="shared" si="30"/>
        <v>0</v>
      </c>
      <c r="AB73" s="4">
        <f t="shared" si="30"/>
        <v>0</v>
      </c>
      <c r="AC73" s="4">
        <f t="shared" si="30"/>
        <v>0</v>
      </c>
      <c r="AD73" s="4">
        <f t="shared" si="30"/>
        <v>0</v>
      </c>
      <c r="AE73" s="4">
        <f t="shared" si="30"/>
        <v>0</v>
      </c>
      <c r="AF73" s="4">
        <f t="shared" si="30"/>
        <v>0</v>
      </c>
      <c r="AG73" s="4">
        <f t="shared" si="30"/>
        <v>0</v>
      </c>
      <c r="AH73" s="4">
        <f t="shared" si="30"/>
        <v>0</v>
      </c>
      <c r="AI73" s="4">
        <f t="shared" si="30"/>
        <v>0</v>
      </c>
      <c r="AJ73" s="4">
        <f t="shared" si="30"/>
        <v>0</v>
      </c>
      <c r="AK73" s="4">
        <f t="shared" si="30"/>
        <v>0</v>
      </c>
      <c r="AL73" s="4">
        <f t="shared" si="30"/>
        <v>0</v>
      </c>
      <c r="AM73" s="4"/>
      <c r="AN73" s="4"/>
      <c r="AO73" s="4"/>
      <c r="AP73" s="4"/>
      <c r="AQ73" s="4"/>
      <c r="AR73" s="4"/>
      <c r="AS73" s="4"/>
      <c r="AT73" s="4">
        <f t="shared" si="30"/>
        <v>0</v>
      </c>
      <c r="AU73" s="4">
        <f t="shared" si="30"/>
        <v>0</v>
      </c>
      <c r="AV73" s="4">
        <f t="shared" si="30"/>
        <v>0</v>
      </c>
      <c r="AW73" s="4">
        <f t="shared" si="30"/>
        <v>0</v>
      </c>
      <c r="AX73" s="4">
        <f t="shared" si="30"/>
        <v>0</v>
      </c>
      <c r="AY73" s="4">
        <f t="shared" si="30"/>
        <v>0</v>
      </c>
      <c r="AZ73" s="4">
        <f t="shared" si="30"/>
        <v>5.0000000000000001E-3</v>
      </c>
      <c r="BA73" s="4">
        <f t="shared" si="30"/>
        <v>0</v>
      </c>
      <c r="BB73" s="4">
        <f t="shared" si="30"/>
        <v>0.03</v>
      </c>
      <c r="BC73" s="4">
        <f t="shared" si="30"/>
        <v>0.03</v>
      </c>
      <c r="BD73" s="4">
        <f t="shared" si="30"/>
        <v>0</v>
      </c>
      <c r="BE73" s="4">
        <f t="shared" si="30"/>
        <v>0</v>
      </c>
      <c r="BF73" s="4">
        <f t="shared" si="30"/>
        <v>0</v>
      </c>
      <c r="BG73" s="4">
        <f t="shared" si="30"/>
        <v>0</v>
      </c>
      <c r="BH73" s="4">
        <f t="shared" si="30"/>
        <v>0</v>
      </c>
      <c r="BI73" s="4">
        <f t="shared" si="30"/>
        <v>8.0000000000000002E-3</v>
      </c>
      <c r="BJ73" s="4">
        <f t="shared" si="30"/>
        <v>0</v>
      </c>
      <c r="BK73" s="4">
        <f t="shared" si="30"/>
        <v>0</v>
      </c>
      <c r="BL73" s="4">
        <f t="shared" si="30"/>
        <v>0</v>
      </c>
      <c r="BM73" s="4">
        <f t="shared" si="30"/>
        <v>3.0000000000000001E-3</v>
      </c>
      <c r="BN73" s="4">
        <f t="shared" si="30"/>
        <v>1E-3</v>
      </c>
      <c r="BO73" s="4">
        <f t="shared" ref="BO73" si="32">BO15</f>
        <v>0</v>
      </c>
    </row>
    <row r="74" spans="1:69" ht="15.75" customHeight="1">
      <c r="A74" s="50"/>
      <c r="B74" s="4" t="s">
        <v>15</v>
      </c>
      <c r="C74" s="38"/>
      <c r="D74" s="4">
        <f t="shared" si="30"/>
        <v>0</v>
      </c>
      <c r="E74" s="4">
        <f t="shared" si="30"/>
        <v>0</v>
      </c>
      <c r="F74" s="4">
        <f t="shared" si="30"/>
        <v>0</v>
      </c>
      <c r="G74" s="4">
        <f t="shared" si="30"/>
        <v>0</v>
      </c>
      <c r="H74" s="4">
        <f t="shared" si="30"/>
        <v>0</v>
      </c>
      <c r="I74" s="4">
        <f t="shared" si="30"/>
        <v>0</v>
      </c>
      <c r="J74" s="4">
        <f t="shared" si="30"/>
        <v>1.7999999999999999E-2</v>
      </c>
      <c r="K74" s="4">
        <f t="shared" si="30"/>
        <v>3.7499999999999999E-3</v>
      </c>
      <c r="L74" s="4">
        <f t="shared" si="30"/>
        <v>0</v>
      </c>
      <c r="M74" s="4">
        <f t="shared" si="30"/>
        <v>0</v>
      </c>
      <c r="N74" s="4">
        <f t="shared" si="30"/>
        <v>0</v>
      </c>
      <c r="O74" s="4">
        <f t="shared" si="30"/>
        <v>0</v>
      </c>
      <c r="P74" s="4">
        <f t="shared" si="30"/>
        <v>0</v>
      </c>
      <c r="Q74" s="4">
        <f t="shared" si="30"/>
        <v>0</v>
      </c>
      <c r="R74" s="4">
        <f t="shared" si="30"/>
        <v>0</v>
      </c>
      <c r="S74" s="4">
        <f t="shared" si="30"/>
        <v>0</v>
      </c>
      <c r="T74" s="4">
        <f t="shared" si="30"/>
        <v>0</v>
      </c>
      <c r="U74" s="4">
        <f t="shared" si="30"/>
        <v>0</v>
      </c>
      <c r="V74" s="4">
        <f t="shared" si="30"/>
        <v>0</v>
      </c>
      <c r="W74" s="4">
        <f t="shared" si="30"/>
        <v>0</v>
      </c>
      <c r="X74" s="4">
        <f t="shared" si="30"/>
        <v>0</v>
      </c>
      <c r="Y74" s="4">
        <f t="shared" si="30"/>
        <v>0</v>
      </c>
      <c r="Z74" s="4">
        <f t="shared" si="30"/>
        <v>0</v>
      </c>
      <c r="AA74" s="4">
        <f t="shared" si="30"/>
        <v>0</v>
      </c>
      <c r="AB74" s="4">
        <f t="shared" si="30"/>
        <v>0</v>
      </c>
      <c r="AC74" s="4">
        <f t="shared" si="30"/>
        <v>0</v>
      </c>
      <c r="AD74" s="4">
        <f t="shared" si="30"/>
        <v>0</v>
      </c>
      <c r="AE74" s="4">
        <f t="shared" si="30"/>
        <v>0</v>
      </c>
      <c r="AF74" s="4">
        <f t="shared" si="30"/>
        <v>0</v>
      </c>
      <c r="AG74" s="4">
        <f t="shared" si="30"/>
        <v>0</v>
      </c>
      <c r="AH74" s="4">
        <f t="shared" si="30"/>
        <v>0</v>
      </c>
      <c r="AI74" s="4">
        <f t="shared" si="30"/>
        <v>0</v>
      </c>
      <c r="AJ74" s="4">
        <f t="shared" si="30"/>
        <v>0</v>
      </c>
      <c r="AK74" s="4">
        <f t="shared" si="30"/>
        <v>0</v>
      </c>
      <c r="AL74" s="4">
        <f t="shared" si="30"/>
        <v>0</v>
      </c>
      <c r="AM74" s="4"/>
      <c r="AN74" s="4"/>
      <c r="AO74" s="4"/>
      <c r="AP74" s="4"/>
      <c r="AQ74" s="4"/>
      <c r="AR74" s="4"/>
      <c r="AS74" s="4"/>
      <c r="AT74" s="4">
        <f t="shared" si="30"/>
        <v>0</v>
      </c>
      <c r="AU74" s="4">
        <f t="shared" si="30"/>
        <v>0</v>
      </c>
      <c r="AV74" s="4">
        <f t="shared" si="30"/>
        <v>0</v>
      </c>
      <c r="AW74" s="4">
        <f t="shared" si="30"/>
        <v>0</v>
      </c>
      <c r="AX74" s="4">
        <f t="shared" si="30"/>
        <v>0</v>
      </c>
      <c r="AY74" s="4">
        <f t="shared" si="30"/>
        <v>0</v>
      </c>
      <c r="AZ74" s="4">
        <f t="shared" si="30"/>
        <v>0</v>
      </c>
      <c r="BA74" s="4">
        <f t="shared" si="30"/>
        <v>0</v>
      </c>
      <c r="BB74" s="4">
        <f t="shared" si="30"/>
        <v>0</v>
      </c>
      <c r="BC74" s="4">
        <f t="shared" si="30"/>
        <v>0</v>
      </c>
      <c r="BD74" s="4">
        <f t="shared" si="30"/>
        <v>0</v>
      </c>
      <c r="BE74" s="4">
        <f t="shared" si="30"/>
        <v>0</v>
      </c>
      <c r="BF74" s="4">
        <f t="shared" si="30"/>
        <v>0</v>
      </c>
      <c r="BG74" s="4">
        <f t="shared" si="30"/>
        <v>0.16</v>
      </c>
      <c r="BH74" s="4">
        <f t="shared" si="30"/>
        <v>0</v>
      </c>
      <c r="BI74" s="4">
        <f t="shared" si="30"/>
        <v>0</v>
      </c>
      <c r="BJ74" s="4">
        <f t="shared" si="30"/>
        <v>0</v>
      </c>
      <c r="BK74" s="4">
        <f t="shared" si="30"/>
        <v>0</v>
      </c>
      <c r="BL74" s="4">
        <f t="shared" si="30"/>
        <v>0</v>
      </c>
      <c r="BM74" s="4">
        <f t="shared" si="30"/>
        <v>0</v>
      </c>
      <c r="BN74" s="4">
        <f t="shared" si="30"/>
        <v>2E-3</v>
      </c>
      <c r="BO74" s="4">
        <f t="shared" ref="BO74" si="33">BO16</f>
        <v>0</v>
      </c>
    </row>
    <row r="75" spans="1:69" ht="15" customHeight="1">
      <c r="A75" s="50"/>
      <c r="B75" s="9" t="s">
        <v>16</v>
      </c>
      <c r="C75" s="38"/>
      <c r="D75" s="4">
        <f t="shared" si="30"/>
        <v>0.03</v>
      </c>
      <c r="E75" s="4">
        <f t="shared" si="30"/>
        <v>0</v>
      </c>
      <c r="F75" s="4">
        <f t="shared" si="30"/>
        <v>0</v>
      </c>
      <c r="G75" s="4">
        <f t="shared" si="30"/>
        <v>0</v>
      </c>
      <c r="H75" s="4">
        <f t="shared" si="30"/>
        <v>0</v>
      </c>
      <c r="I75" s="4">
        <f t="shared" si="30"/>
        <v>0</v>
      </c>
      <c r="J75" s="4">
        <f t="shared" si="30"/>
        <v>0</v>
      </c>
      <c r="K75" s="4">
        <f t="shared" si="30"/>
        <v>0</v>
      </c>
      <c r="L75" s="4">
        <f t="shared" si="30"/>
        <v>0</v>
      </c>
      <c r="M75" s="4">
        <f t="shared" si="30"/>
        <v>0</v>
      </c>
      <c r="N75" s="4">
        <f t="shared" si="30"/>
        <v>0</v>
      </c>
      <c r="O75" s="4">
        <f t="shared" si="30"/>
        <v>0</v>
      </c>
      <c r="P75" s="4">
        <f t="shared" si="30"/>
        <v>0</v>
      </c>
      <c r="Q75" s="4">
        <f t="shared" si="30"/>
        <v>0</v>
      </c>
      <c r="R75" s="4">
        <f t="shared" si="30"/>
        <v>0</v>
      </c>
      <c r="S75" s="4">
        <f t="shared" si="30"/>
        <v>0</v>
      </c>
      <c r="T75" s="4">
        <f t="shared" si="30"/>
        <v>0</v>
      </c>
      <c r="U75" s="4">
        <f t="shared" si="30"/>
        <v>0</v>
      </c>
      <c r="V75" s="4">
        <f t="shared" si="30"/>
        <v>0</v>
      </c>
      <c r="W75" s="4">
        <f t="shared" si="30"/>
        <v>0</v>
      </c>
      <c r="X75" s="4">
        <f t="shared" si="30"/>
        <v>0</v>
      </c>
      <c r="Y75" s="4">
        <f t="shared" si="30"/>
        <v>0</v>
      </c>
      <c r="Z75" s="4">
        <f t="shared" si="30"/>
        <v>0</v>
      </c>
      <c r="AA75" s="4">
        <f t="shared" si="30"/>
        <v>0</v>
      </c>
      <c r="AB75" s="4">
        <f t="shared" si="30"/>
        <v>0</v>
      </c>
      <c r="AC75" s="4">
        <f t="shared" si="30"/>
        <v>0</v>
      </c>
      <c r="AD75" s="4">
        <f t="shared" si="30"/>
        <v>0</v>
      </c>
      <c r="AE75" s="4">
        <f t="shared" si="30"/>
        <v>0</v>
      </c>
      <c r="AF75" s="4">
        <f t="shared" si="30"/>
        <v>0</v>
      </c>
      <c r="AG75" s="4">
        <f t="shared" si="30"/>
        <v>0</v>
      </c>
      <c r="AH75" s="4">
        <f t="shared" si="30"/>
        <v>0</v>
      </c>
      <c r="AI75" s="4">
        <f t="shared" ref="AI75:BN75" si="34">AI17</f>
        <v>0</v>
      </c>
      <c r="AJ75" s="4">
        <f t="shared" si="34"/>
        <v>0</v>
      </c>
      <c r="AK75" s="4">
        <f t="shared" si="34"/>
        <v>0</v>
      </c>
      <c r="AL75" s="4">
        <f t="shared" si="34"/>
        <v>0</v>
      </c>
      <c r="AM75" s="4"/>
      <c r="AN75" s="4"/>
      <c r="AO75" s="4"/>
      <c r="AP75" s="4"/>
      <c r="AQ75" s="4"/>
      <c r="AR75" s="4"/>
      <c r="AS75" s="4"/>
      <c r="AT75" s="4">
        <f t="shared" si="34"/>
        <v>0</v>
      </c>
      <c r="AU75" s="4">
        <f t="shared" si="34"/>
        <v>0</v>
      </c>
      <c r="AV75" s="4">
        <f t="shared" si="34"/>
        <v>0</v>
      </c>
      <c r="AW75" s="4">
        <f t="shared" si="34"/>
        <v>0</v>
      </c>
      <c r="AX75" s="4">
        <f t="shared" si="34"/>
        <v>0</v>
      </c>
      <c r="AY75" s="4">
        <f t="shared" si="34"/>
        <v>0</v>
      </c>
      <c r="AZ75" s="4">
        <f t="shared" si="34"/>
        <v>0</v>
      </c>
      <c r="BA75" s="4">
        <f t="shared" si="34"/>
        <v>0</v>
      </c>
      <c r="BB75" s="4">
        <f t="shared" si="34"/>
        <v>0</v>
      </c>
      <c r="BC75" s="4">
        <f t="shared" si="34"/>
        <v>0</v>
      </c>
      <c r="BD75" s="4">
        <f t="shared" si="34"/>
        <v>0</v>
      </c>
      <c r="BE75" s="4">
        <f t="shared" si="34"/>
        <v>0</v>
      </c>
      <c r="BF75" s="4">
        <f t="shared" si="34"/>
        <v>0</v>
      </c>
      <c r="BG75" s="4">
        <f t="shared" si="34"/>
        <v>0</v>
      </c>
      <c r="BH75" s="4">
        <f t="shared" si="34"/>
        <v>0</v>
      </c>
      <c r="BI75" s="4">
        <f t="shared" si="34"/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4">
        <f t="shared" ref="BO75" si="35">BO17</f>
        <v>0</v>
      </c>
    </row>
    <row r="76" spans="1:69" ht="25.8">
      <c r="A76" s="50"/>
      <c r="B76" s="10" t="s">
        <v>62</v>
      </c>
      <c r="C76" s="38"/>
      <c r="D76" s="4">
        <f t="shared" ref="D76:BN77" si="36">D18</f>
        <v>0</v>
      </c>
      <c r="E76" s="4">
        <f t="shared" si="36"/>
        <v>0.05</v>
      </c>
      <c r="F76" s="4">
        <f t="shared" si="36"/>
        <v>0</v>
      </c>
      <c r="G76" s="4">
        <f t="shared" si="36"/>
        <v>0</v>
      </c>
      <c r="H76" s="4">
        <f t="shared" si="36"/>
        <v>0</v>
      </c>
      <c r="I76" s="4">
        <f t="shared" si="36"/>
        <v>0</v>
      </c>
      <c r="J76" s="4">
        <f t="shared" si="36"/>
        <v>0</v>
      </c>
      <c r="K76" s="4">
        <f t="shared" si="36"/>
        <v>0</v>
      </c>
      <c r="L76" s="4">
        <f t="shared" si="36"/>
        <v>0</v>
      </c>
      <c r="M76" s="4">
        <f t="shared" si="36"/>
        <v>0</v>
      </c>
      <c r="N76" s="4">
        <f t="shared" si="36"/>
        <v>0</v>
      </c>
      <c r="O76" s="4">
        <f t="shared" si="36"/>
        <v>0</v>
      </c>
      <c r="P76" s="4">
        <f t="shared" si="36"/>
        <v>0</v>
      </c>
      <c r="Q76" s="4">
        <f t="shared" si="36"/>
        <v>0</v>
      </c>
      <c r="R76" s="4">
        <f t="shared" si="36"/>
        <v>0</v>
      </c>
      <c r="S76" s="4">
        <f t="shared" si="36"/>
        <v>0</v>
      </c>
      <c r="T76" s="4">
        <f t="shared" si="36"/>
        <v>0</v>
      </c>
      <c r="U76" s="4">
        <f t="shared" si="36"/>
        <v>0</v>
      </c>
      <c r="V76" s="4">
        <f t="shared" si="36"/>
        <v>0</v>
      </c>
      <c r="W76" s="4">
        <f t="shared" si="36"/>
        <v>0</v>
      </c>
      <c r="X76" s="4">
        <f t="shared" si="36"/>
        <v>0</v>
      </c>
      <c r="Y76" s="4">
        <f t="shared" si="36"/>
        <v>0</v>
      </c>
      <c r="Z76" s="4">
        <f t="shared" si="36"/>
        <v>0</v>
      </c>
      <c r="AA76" s="4">
        <f t="shared" si="36"/>
        <v>0</v>
      </c>
      <c r="AB76" s="4">
        <f t="shared" si="36"/>
        <v>0</v>
      </c>
      <c r="AC76" s="4">
        <f t="shared" si="36"/>
        <v>0</v>
      </c>
      <c r="AD76" s="4">
        <f t="shared" si="36"/>
        <v>0</v>
      </c>
      <c r="AE76" s="4">
        <f t="shared" si="36"/>
        <v>0</v>
      </c>
      <c r="AF76" s="4">
        <f t="shared" si="36"/>
        <v>0</v>
      </c>
      <c r="AG76" s="4">
        <f t="shared" si="36"/>
        <v>0</v>
      </c>
      <c r="AH76" s="4">
        <f t="shared" si="36"/>
        <v>0</v>
      </c>
      <c r="AI76" s="4">
        <f t="shared" si="36"/>
        <v>0</v>
      </c>
      <c r="AJ76" s="4">
        <f t="shared" si="36"/>
        <v>0</v>
      </c>
      <c r="AK76" s="4">
        <f t="shared" si="36"/>
        <v>0</v>
      </c>
      <c r="AL76" s="4">
        <f t="shared" si="36"/>
        <v>0</v>
      </c>
      <c r="AM76" s="4"/>
      <c r="AN76" s="4"/>
      <c r="AO76" s="4"/>
      <c r="AP76" s="4"/>
      <c r="AQ76" s="4"/>
      <c r="AR76" s="4"/>
      <c r="AS76" s="4"/>
      <c r="AT76" s="4">
        <f t="shared" si="36"/>
        <v>0</v>
      </c>
      <c r="AU76" s="4">
        <f t="shared" si="36"/>
        <v>0</v>
      </c>
      <c r="AV76" s="4">
        <f t="shared" si="36"/>
        <v>0</v>
      </c>
      <c r="AW76" s="4">
        <f t="shared" si="36"/>
        <v>0</v>
      </c>
      <c r="AX76" s="4">
        <f t="shared" si="36"/>
        <v>0</v>
      </c>
      <c r="AY76" s="4">
        <f t="shared" si="36"/>
        <v>0</v>
      </c>
      <c r="AZ76" s="4">
        <f t="shared" si="36"/>
        <v>0</v>
      </c>
      <c r="BA76" s="4">
        <f t="shared" si="36"/>
        <v>0</v>
      </c>
      <c r="BB76" s="4">
        <f t="shared" si="36"/>
        <v>0</v>
      </c>
      <c r="BC76" s="4">
        <f t="shared" si="36"/>
        <v>0</v>
      </c>
      <c r="BD76" s="4">
        <f t="shared" si="36"/>
        <v>0</v>
      </c>
      <c r="BE76" s="4">
        <f t="shared" si="36"/>
        <v>0</v>
      </c>
      <c r="BF76" s="4">
        <f t="shared" si="36"/>
        <v>0</v>
      </c>
      <c r="BG76" s="4">
        <f t="shared" si="36"/>
        <v>0</v>
      </c>
      <c r="BH76" s="4">
        <f t="shared" si="36"/>
        <v>0</v>
      </c>
      <c r="BI76" s="4">
        <f t="shared" si="36"/>
        <v>0</v>
      </c>
      <c r="BJ76" s="4">
        <f t="shared" si="36"/>
        <v>0</v>
      </c>
      <c r="BK76" s="4">
        <f t="shared" si="36"/>
        <v>0</v>
      </c>
      <c r="BL76" s="4">
        <f t="shared" si="36"/>
        <v>0</v>
      </c>
      <c r="BM76" s="4">
        <f t="shared" si="36"/>
        <v>0</v>
      </c>
      <c r="BN76" s="4">
        <f t="shared" si="36"/>
        <v>0</v>
      </c>
      <c r="BO76" s="4">
        <f t="shared" ref="BO76" si="37">BO18</f>
        <v>0</v>
      </c>
    </row>
    <row r="77" spans="1:69" ht="25.8">
      <c r="A77" s="51"/>
      <c r="B77" s="10" t="s">
        <v>18</v>
      </c>
      <c r="C77" s="39"/>
      <c r="D77" s="4">
        <f t="shared" si="36"/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6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si="36"/>
        <v>0</v>
      </c>
      <c r="AG77" s="4">
        <f t="shared" si="36"/>
        <v>0</v>
      </c>
      <c r="AH77" s="4">
        <f t="shared" si="36"/>
        <v>0.2</v>
      </c>
      <c r="AI77" s="4">
        <f t="shared" si="36"/>
        <v>0</v>
      </c>
      <c r="AJ77" s="4">
        <f t="shared" si="36"/>
        <v>0</v>
      </c>
      <c r="AK77" s="4">
        <f t="shared" si="36"/>
        <v>0</v>
      </c>
      <c r="AL77" s="4">
        <f t="shared" si="36"/>
        <v>0</v>
      </c>
      <c r="AM77" s="4"/>
      <c r="AN77" s="4"/>
      <c r="AO77" s="4"/>
      <c r="AP77" s="4"/>
      <c r="AQ77" s="4"/>
      <c r="AR77" s="4"/>
      <c r="AS77" s="4"/>
      <c r="AT77" s="4">
        <f t="shared" si="36"/>
        <v>0</v>
      </c>
      <c r="AU77" s="4">
        <f t="shared" si="36"/>
        <v>0</v>
      </c>
      <c r="AV77" s="4">
        <f t="shared" si="36"/>
        <v>0</v>
      </c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4">
        <f t="shared" ref="BO77" si="38">BO19</f>
        <v>0</v>
      </c>
    </row>
    <row r="78" spans="1:69" ht="17.399999999999999">
      <c r="B78" s="17" t="s">
        <v>24</v>
      </c>
      <c r="C78" s="18"/>
      <c r="D78" s="19">
        <f t="shared" ref="D78:V78" si="39">SUM(D72:D77)</f>
        <v>0.04</v>
      </c>
      <c r="E78" s="19">
        <f t="shared" si="39"/>
        <v>0.05</v>
      </c>
      <c r="F78" s="19">
        <f t="shared" si="39"/>
        <v>0</v>
      </c>
      <c r="G78" s="19">
        <f t="shared" si="39"/>
        <v>0</v>
      </c>
      <c r="H78" s="19">
        <f t="shared" si="39"/>
        <v>0</v>
      </c>
      <c r="I78" s="19">
        <f t="shared" si="39"/>
        <v>0</v>
      </c>
      <c r="J78" s="19">
        <f t="shared" si="39"/>
        <v>1.7999999999999999E-2</v>
      </c>
      <c r="K78" s="19">
        <f t="shared" si="39"/>
        <v>6.0000000000000001E-3</v>
      </c>
      <c r="L78" s="19">
        <f t="shared" si="39"/>
        <v>5.0000000000000001E-3</v>
      </c>
      <c r="M78" s="19">
        <f t="shared" si="39"/>
        <v>0</v>
      </c>
      <c r="N78" s="19">
        <f t="shared" si="39"/>
        <v>0</v>
      </c>
      <c r="O78" s="19">
        <f t="shared" si="39"/>
        <v>0</v>
      </c>
      <c r="P78" s="19">
        <f t="shared" si="39"/>
        <v>0</v>
      </c>
      <c r="Q78" s="19">
        <f t="shared" si="39"/>
        <v>0</v>
      </c>
      <c r="R78" s="19">
        <f t="shared" si="39"/>
        <v>0</v>
      </c>
      <c r="S78" s="19">
        <f t="shared" si="39"/>
        <v>0</v>
      </c>
      <c r="T78" s="19">
        <f t="shared" si="39"/>
        <v>0</v>
      </c>
      <c r="U78" s="19">
        <f t="shared" si="39"/>
        <v>0</v>
      </c>
      <c r="V78" s="19">
        <f t="shared" si="39"/>
        <v>1.35E-2</v>
      </c>
      <c r="W78" s="19">
        <f t="shared" ref="W78:X78" si="40">SUM(W72:W77)</f>
        <v>0</v>
      </c>
      <c r="X78" s="19">
        <f t="shared" si="40"/>
        <v>0.25</v>
      </c>
      <c r="Y78" s="19">
        <f t="shared" ref="Y78:AL78" si="41">SUM(Y72:Y77)</f>
        <v>0</v>
      </c>
      <c r="Z78" s="19">
        <f t="shared" si="41"/>
        <v>0</v>
      </c>
      <c r="AA78" s="19">
        <f t="shared" si="41"/>
        <v>0</v>
      </c>
      <c r="AB78" s="19">
        <f t="shared" si="41"/>
        <v>0</v>
      </c>
      <c r="AC78" s="19">
        <f t="shared" si="41"/>
        <v>0</v>
      </c>
      <c r="AD78" s="19">
        <f t="shared" si="41"/>
        <v>0</v>
      </c>
      <c r="AE78" s="19">
        <f t="shared" si="41"/>
        <v>0</v>
      </c>
      <c r="AF78" s="19">
        <f t="shared" si="41"/>
        <v>0</v>
      </c>
      <c r="AG78" s="19">
        <f t="shared" si="41"/>
        <v>0</v>
      </c>
      <c r="AH78" s="19">
        <f t="shared" si="41"/>
        <v>0.2</v>
      </c>
      <c r="AI78" s="19">
        <f t="shared" si="41"/>
        <v>0</v>
      </c>
      <c r="AJ78" s="19">
        <f t="shared" si="41"/>
        <v>0</v>
      </c>
      <c r="AK78" s="19">
        <f t="shared" si="41"/>
        <v>0</v>
      </c>
      <c r="AL78" s="19">
        <f t="shared" si="41"/>
        <v>0</v>
      </c>
      <c r="AM78" s="19"/>
      <c r="AN78" s="19"/>
      <c r="AO78" s="19"/>
      <c r="AP78" s="19"/>
      <c r="AQ78" s="19"/>
      <c r="AR78" s="19"/>
      <c r="AS78" s="19"/>
      <c r="AT78" s="19">
        <f t="shared" ref="AT78:BN78" si="42">SUM(AT72:AT77)</f>
        <v>0</v>
      </c>
      <c r="AU78" s="19">
        <f t="shared" si="42"/>
        <v>0</v>
      </c>
      <c r="AV78" s="19">
        <f t="shared" si="42"/>
        <v>3.7499999999999999E-3</v>
      </c>
      <c r="AW78" s="19">
        <f t="shared" si="42"/>
        <v>0</v>
      </c>
      <c r="AX78" s="19">
        <f t="shared" si="42"/>
        <v>0</v>
      </c>
      <c r="AY78" s="19">
        <f t="shared" si="42"/>
        <v>0</v>
      </c>
      <c r="AZ78" s="19">
        <f t="shared" si="42"/>
        <v>5.0000000000000001E-3</v>
      </c>
      <c r="BA78" s="19">
        <f t="shared" si="42"/>
        <v>0</v>
      </c>
      <c r="BB78" s="19">
        <f t="shared" si="42"/>
        <v>0.03</v>
      </c>
      <c r="BC78" s="19">
        <f t="shared" si="42"/>
        <v>4.1999999999999996E-2</v>
      </c>
      <c r="BD78" s="19">
        <f t="shared" si="42"/>
        <v>0</v>
      </c>
      <c r="BE78" s="19">
        <f t="shared" si="42"/>
        <v>0</v>
      </c>
      <c r="BF78" s="19">
        <f t="shared" si="42"/>
        <v>0</v>
      </c>
      <c r="BG78" s="19">
        <f t="shared" si="42"/>
        <v>0.254</v>
      </c>
      <c r="BH78" s="19">
        <f t="shared" si="42"/>
        <v>1.2E-2</v>
      </c>
      <c r="BI78" s="19">
        <f t="shared" si="42"/>
        <v>1.43E-2</v>
      </c>
      <c r="BJ78" s="19">
        <f t="shared" si="42"/>
        <v>0</v>
      </c>
      <c r="BK78" s="19">
        <f t="shared" si="42"/>
        <v>0</v>
      </c>
      <c r="BL78" s="19">
        <f t="shared" si="42"/>
        <v>0</v>
      </c>
      <c r="BM78" s="19">
        <f t="shared" si="42"/>
        <v>3.0000000000000001E-3</v>
      </c>
      <c r="BN78" s="19">
        <f t="shared" si="42"/>
        <v>5.0000000000000001E-3</v>
      </c>
      <c r="BO78" s="19">
        <f t="shared" ref="BO78" si="43">SUM(BO72:BO77)</f>
        <v>0</v>
      </c>
    </row>
    <row r="79" spans="1:69" ht="17.399999999999999">
      <c r="B79" s="17" t="s">
        <v>25</v>
      </c>
      <c r="C79" s="18"/>
      <c r="D79" s="20">
        <f t="shared" ref="D79:BN79" si="44">PRODUCT(D78,$E$6)</f>
        <v>0.04</v>
      </c>
      <c r="E79" s="20">
        <f t="shared" si="44"/>
        <v>0.05</v>
      </c>
      <c r="F79" s="20">
        <f t="shared" si="44"/>
        <v>0</v>
      </c>
      <c r="G79" s="20">
        <f t="shared" si="44"/>
        <v>0</v>
      </c>
      <c r="H79" s="20">
        <f t="shared" si="44"/>
        <v>0</v>
      </c>
      <c r="I79" s="20">
        <f t="shared" si="44"/>
        <v>0</v>
      </c>
      <c r="J79" s="20">
        <f t="shared" si="44"/>
        <v>1.7999999999999999E-2</v>
      </c>
      <c r="K79" s="20">
        <f t="shared" si="44"/>
        <v>6.0000000000000001E-3</v>
      </c>
      <c r="L79" s="20">
        <f t="shared" si="44"/>
        <v>5.0000000000000001E-3</v>
      </c>
      <c r="M79" s="20">
        <f t="shared" si="44"/>
        <v>0</v>
      </c>
      <c r="N79" s="20">
        <f t="shared" si="44"/>
        <v>0</v>
      </c>
      <c r="O79" s="20">
        <f t="shared" si="44"/>
        <v>0</v>
      </c>
      <c r="P79" s="20">
        <f t="shared" si="44"/>
        <v>0</v>
      </c>
      <c r="Q79" s="20">
        <f t="shared" si="44"/>
        <v>0</v>
      </c>
      <c r="R79" s="20">
        <f t="shared" si="44"/>
        <v>0</v>
      </c>
      <c r="S79" s="20">
        <f t="shared" si="44"/>
        <v>0</v>
      </c>
      <c r="T79" s="20">
        <f t="shared" si="44"/>
        <v>0</v>
      </c>
      <c r="U79" s="20">
        <f t="shared" si="44"/>
        <v>0</v>
      </c>
      <c r="V79" s="20">
        <f t="shared" si="44"/>
        <v>1.35E-2</v>
      </c>
      <c r="W79" s="20">
        <f t="shared" ref="W79" si="45">PRODUCT(W78,$E$6)</f>
        <v>0</v>
      </c>
      <c r="X79" s="20">
        <v>8</v>
      </c>
      <c r="Y79" s="20">
        <f t="shared" si="44"/>
        <v>0</v>
      </c>
      <c r="Z79" s="20">
        <f t="shared" si="44"/>
        <v>0</v>
      </c>
      <c r="AA79" s="20">
        <f t="shared" si="44"/>
        <v>0</v>
      </c>
      <c r="AB79" s="20">
        <f t="shared" si="44"/>
        <v>0</v>
      </c>
      <c r="AC79" s="20">
        <f t="shared" si="44"/>
        <v>0</v>
      </c>
      <c r="AD79" s="20">
        <f t="shared" si="44"/>
        <v>0</v>
      </c>
      <c r="AE79" s="20">
        <f t="shared" si="44"/>
        <v>0</v>
      </c>
      <c r="AF79" s="20">
        <f t="shared" si="44"/>
        <v>0</v>
      </c>
      <c r="AG79" s="20">
        <f t="shared" si="44"/>
        <v>0</v>
      </c>
      <c r="AH79" s="20">
        <f t="shared" si="44"/>
        <v>0.2</v>
      </c>
      <c r="AI79" s="20">
        <f t="shared" si="44"/>
        <v>0</v>
      </c>
      <c r="AJ79" s="20">
        <f t="shared" si="44"/>
        <v>0</v>
      </c>
      <c r="AK79" s="20">
        <f t="shared" si="44"/>
        <v>0</v>
      </c>
      <c r="AL79" s="20">
        <f t="shared" si="44"/>
        <v>0</v>
      </c>
      <c r="AM79" s="20"/>
      <c r="AN79" s="20"/>
      <c r="AO79" s="20"/>
      <c r="AP79" s="20"/>
      <c r="AQ79" s="20"/>
      <c r="AR79" s="20"/>
      <c r="AS79" s="20"/>
      <c r="AT79" s="20">
        <f t="shared" si="44"/>
        <v>0</v>
      </c>
      <c r="AU79" s="20">
        <f t="shared" si="44"/>
        <v>0</v>
      </c>
      <c r="AV79" s="20">
        <f t="shared" si="44"/>
        <v>3.7499999999999999E-3</v>
      </c>
      <c r="AW79" s="20">
        <f t="shared" si="44"/>
        <v>0</v>
      </c>
      <c r="AX79" s="20">
        <f t="shared" si="44"/>
        <v>0</v>
      </c>
      <c r="AY79" s="20">
        <f t="shared" si="44"/>
        <v>0</v>
      </c>
      <c r="AZ79" s="20">
        <f t="shared" si="44"/>
        <v>5.0000000000000001E-3</v>
      </c>
      <c r="BA79" s="20">
        <f t="shared" si="44"/>
        <v>0</v>
      </c>
      <c r="BB79" s="20">
        <f t="shared" si="44"/>
        <v>0.03</v>
      </c>
      <c r="BC79" s="20">
        <f t="shared" si="44"/>
        <v>4.1999999999999996E-2</v>
      </c>
      <c r="BD79" s="20">
        <f t="shared" si="44"/>
        <v>0</v>
      </c>
      <c r="BE79" s="20">
        <f t="shared" si="44"/>
        <v>0</v>
      </c>
      <c r="BF79" s="20">
        <f t="shared" si="44"/>
        <v>0</v>
      </c>
      <c r="BG79" s="20">
        <f t="shared" si="44"/>
        <v>0.254</v>
      </c>
      <c r="BH79" s="20">
        <f t="shared" si="44"/>
        <v>1.2E-2</v>
      </c>
      <c r="BI79" s="20">
        <f t="shared" si="44"/>
        <v>1.43E-2</v>
      </c>
      <c r="BJ79" s="20">
        <f t="shared" si="44"/>
        <v>0</v>
      </c>
      <c r="BK79" s="20">
        <f t="shared" si="44"/>
        <v>0</v>
      </c>
      <c r="BL79" s="20">
        <f t="shared" si="44"/>
        <v>0</v>
      </c>
      <c r="BM79" s="20">
        <f t="shared" si="44"/>
        <v>3.0000000000000001E-3</v>
      </c>
      <c r="BN79" s="20">
        <f t="shared" si="44"/>
        <v>5.0000000000000001E-3</v>
      </c>
      <c r="BO79" s="20">
        <f t="shared" ref="BO79" si="46">PRODUCT(BO78,$E$6)</f>
        <v>0</v>
      </c>
    </row>
    <row r="81" spans="1:69" ht="17.399999999999999">
      <c r="A81" s="23"/>
      <c r="B81" s="24" t="s">
        <v>26</v>
      </c>
      <c r="C81" s="25" t="s">
        <v>27</v>
      </c>
      <c r="D81" s="26">
        <f t="shared" ref="D81:BN81" si="47">D46</f>
        <v>72.72</v>
      </c>
      <c r="E81" s="26">
        <f t="shared" si="47"/>
        <v>76</v>
      </c>
      <c r="F81" s="26">
        <f t="shared" si="47"/>
        <v>84</v>
      </c>
      <c r="G81" s="26">
        <f t="shared" si="47"/>
        <v>568</v>
      </c>
      <c r="H81" s="26">
        <f t="shared" si="47"/>
        <v>1340</v>
      </c>
      <c r="I81" s="26">
        <f t="shared" si="47"/>
        <v>690</v>
      </c>
      <c r="J81" s="26">
        <f t="shared" si="47"/>
        <v>74.92</v>
      </c>
      <c r="K81" s="26">
        <f t="shared" si="47"/>
        <v>874.38</v>
      </c>
      <c r="L81" s="26">
        <f t="shared" si="47"/>
        <v>210.89</v>
      </c>
      <c r="M81" s="26">
        <f t="shared" si="47"/>
        <v>609</v>
      </c>
      <c r="N81" s="26">
        <f t="shared" si="47"/>
        <v>104.38</v>
      </c>
      <c r="O81" s="26">
        <f t="shared" si="47"/>
        <v>320.32</v>
      </c>
      <c r="P81" s="26">
        <f t="shared" si="47"/>
        <v>373.68</v>
      </c>
      <c r="Q81" s="26">
        <f t="shared" si="47"/>
        <v>380</v>
      </c>
      <c r="R81" s="26">
        <f t="shared" si="47"/>
        <v>0</v>
      </c>
      <c r="S81" s="26">
        <f t="shared" si="47"/>
        <v>0</v>
      </c>
      <c r="T81" s="26">
        <f t="shared" si="47"/>
        <v>0</v>
      </c>
      <c r="U81" s="26">
        <f t="shared" si="47"/>
        <v>812</v>
      </c>
      <c r="V81" s="26">
        <f t="shared" si="47"/>
        <v>352.56</v>
      </c>
      <c r="W81" s="26">
        <f>W46</f>
        <v>83</v>
      </c>
      <c r="X81" s="26">
        <f t="shared" si="47"/>
        <v>9.1999999999999993</v>
      </c>
      <c r="Y81" s="26">
        <f t="shared" si="47"/>
        <v>0</v>
      </c>
      <c r="Z81" s="26">
        <f t="shared" si="47"/>
        <v>469</v>
      </c>
      <c r="AA81" s="26">
        <f t="shared" si="47"/>
        <v>363</v>
      </c>
      <c r="AB81" s="26">
        <f t="shared" si="47"/>
        <v>409</v>
      </c>
      <c r="AC81" s="26">
        <f t="shared" si="47"/>
        <v>249</v>
      </c>
      <c r="AD81" s="26">
        <f t="shared" si="47"/>
        <v>119</v>
      </c>
      <c r="AE81" s="26">
        <f t="shared" si="47"/>
        <v>438</v>
      </c>
      <c r="AF81" s="26">
        <f t="shared" si="47"/>
        <v>159</v>
      </c>
      <c r="AG81" s="26">
        <f t="shared" si="47"/>
        <v>218.18</v>
      </c>
      <c r="AH81" s="26">
        <f t="shared" si="47"/>
        <v>77.290000000000006</v>
      </c>
      <c r="AI81" s="26">
        <f t="shared" si="47"/>
        <v>56.5</v>
      </c>
      <c r="AJ81" s="26">
        <f t="shared" si="47"/>
        <v>42.5</v>
      </c>
      <c r="AK81" s="26">
        <f t="shared" si="47"/>
        <v>240</v>
      </c>
      <c r="AL81" s="26">
        <f t="shared" si="47"/>
        <v>295</v>
      </c>
      <c r="AM81" s="26"/>
      <c r="AN81" s="26"/>
      <c r="AO81" s="26"/>
      <c r="AP81" s="26"/>
      <c r="AQ81" s="26"/>
      <c r="AR81" s="26"/>
      <c r="AS81" s="26"/>
      <c r="AT81" s="26">
        <f t="shared" si="47"/>
        <v>62.29</v>
      </c>
      <c r="AU81" s="26">
        <f t="shared" si="47"/>
        <v>70.709999999999994</v>
      </c>
      <c r="AV81" s="26">
        <f t="shared" si="47"/>
        <v>48.75</v>
      </c>
      <c r="AW81" s="26">
        <f t="shared" si="47"/>
        <v>72.86</v>
      </c>
      <c r="AX81" s="26">
        <f t="shared" si="47"/>
        <v>64.67</v>
      </c>
      <c r="AY81" s="26">
        <f t="shared" si="47"/>
        <v>56.67</v>
      </c>
      <c r="AZ81" s="26">
        <f t="shared" si="47"/>
        <v>130.66999999999999</v>
      </c>
      <c r="BA81" s="26">
        <f t="shared" si="47"/>
        <v>304</v>
      </c>
      <c r="BB81" s="26">
        <f t="shared" si="47"/>
        <v>432</v>
      </c>
      <c r="BC81" s="26">
        <f t="shared" si="47"/>
        <v>532</v>
      </c>
      <c r="BD81" s="26">
        <f t="shared" si="47"/>
        <v>249</v>
      </c>
      <c r="BE81" s="26">
        <f t="shared" si="47"/>
        <v>399</v>
      </c>
      <c r="BF81" s="26">
        <f t="shared" si="47"/>
        <v>0</v>
      </c>
      <c r="BG81" s="26">
        <f t="shared" si="47"/>
        <v>31</v>
      </c>
      <c r="BH81" s="26">
        <f t="shared" si="47"/>
        <v>43</v>
      </c>
      <c r="BI81" s="26">
        <f t="shared" si="47"/>
        <v>37</v>
      </c>
      <c r="BJ81" s="26">
        <f t="shared" si="47"/>
        <v>25</v>
      </c>
      <c r="BK81" s="26">
        <f t="shared" si="47"/>
        <v>59</v>
      </c>
      <c r="BL81" s="26">
        <f t="shared" si="47"/>
        <v>299</v>
      </c>
      <c r="BM81" s="26">
        <f t="shared" si="47"/>
        <v>132.22</v>
      </c>
      <c r="BN81" s="26">
        <f t="shared" si="47"/>
        <v>20.8</v>
      </c>
      <c r="BO81" s="26">
        <f t="shared" ref="BO81" si="48">BO46</f>
        <v>0</v>
      </c>
    </row>
    <row r="82" spans="1:69" ht="17.399999999999999">
      <c r="B82" s="17" t="s">
        <v>28</v>
      </c>
      <c r="C82" s="18" t="s">
        <v>27</v>
      </c>
      <c r="D82" s="19">
        <f t="shared" ref="D82:BN82" si="49">D81/1000</f>
        <v>7.2719999999999993E-2</v>
      </c>
      <c r="E82" s="19">
        <f t="shared" si="49"/>
        <v>7.5999999999999998E-2</v>
      </c>
      <c r="F82" s="19">
        <f t="shared" si="49"/>
        <v>8.4000000000000005E-2</v>
      </c>
      <c r="G82" s="19">
        <f t="shared" si="49"/>
        <v>0.56799999999999995</v>
      </c>
      <c r="H82" s="19">
        <f t="shared" si="49"/>
        <v>1.34</v>
      </c>
      <c r="I82" s="19">
        <f t="shared" si="49"/>
        <v>0.69</v>
      </c>
      <c r="J82" s="19">
        <f t="shared" si="49"/>
        <v>7.492E-2</v>
      </c>
      <c r="K82" s="19">
        <f t="shared" si="49"/>
        <v>0.87438000000000005</v>
      </c>
      <c r="L82" s="19">
        <f t="shared" si="49"/>
        <v>0.21088999999999999</v>
      </c>
      <c r="M82" s="19">
        <f t="shared" si="49"/>
        <v>0.60899999999999999</v>
      </c>
      <c r="N82" s="19">
        <f t="shared" si="49"/>
        <v>0.10438</v>
      </c>
      <c r="O82" s="19">
        <f t="shared" si="49"/>
        <v>0.32031999999999999</v>
      </c>
      <c r="P82" s="19">
        <f t="shared" si="49"/>
        <v>0.37368000000000001</v>
      </c>
      <c r="Q82" s="19">
        <f t="shared" si="49"/>
        <v>0.38</v>
      </c>
      <c r="R82" s="19">
        <f t="shared" si="49"/>
        <v>0</v>
      </c>
      <c r="S82" s="19">
        <f t="shared" si="49"/>
        <v>0</v>
      </c>
      <c r="T82" s="19">
        <f t="shared" si="49"/>
        <v>0</v>
      </c>
      <c r="U82" s="19">
        <f t="shared" si="49"/>
        <v>0.81200000000000006</v>
      </c>
      <c r="V82" s="19">
        <f t="shared" si="49"/>
        <v>0.35255999999999998</v>
      </c>
      <c r="W82" s="19">
        <f>W81/1000</f>
        <v>8.3000000000000004E-2</v>
      </c>
      <c r="X82" s="19">
        <f t="shared" si="49"/>
        <v>9.1999999999999998E-3</v>
      </c>
      <c r="Y82" s="19">
        <f t="shared" si="49"/>
        <v>0</v>
      </c>
      <c r="Z82" s="19">
        <f t="shared" si="49"/>
        <v>0.46899999999999997</v>
      </c>
      <c r="AA82" s="19">
        <f t="shared" si="49"/>
        <v>0.36299999999999999</v>
      </c>
      <c r="AB82" s="19">
        <f t="shared" si="49"/>
        <v>0.40899999999999997</v>
      </c>
      <c r="AC82" s="19">
        <f t="shared" si="49"/>
        <v>0.249</v>
      </c>
      <c r="AD82" s="19">
        <f t="shared" si="49"/>
        <v>0.11899999999999999</v>
      </c>
      <c r="AE82" s="19">
        <f t="shared" si="49"/>
        <v>0.438</v>
      </c>
      <c r="AF82" s="19">
        <f t="shared" si="49"/>
        <v>0.159</v>
      </c>
      <c r="AG82" s="19">
        <f t="shared" si="49"/>
        <v>0.21818000000000001</v>
      </c>
      <c r="AH82" s="19">
        <f t="shared" si="49"/>
        <v>7.7290000000000011E-2</v>
      </c>
      <c r="AI82" s="19">
        <f t="shared" si="49"/>
        <v>5.6500000000000002E-2</v>
      </c>
      <c r="AJ82" s="19">
        <f t="shared" si="49"/>
        <v>4.2500000000000003E-2</v>
      </c>
      <c r="AK82" s="19">
        <f t="shared" si="49"/>
        <v>0.24</v>
      </c>
      <c r="AL82" s="19">
        <f t="shared" si="49"/>
        <v>0.29499999999999998</v>
      </c>
      <c r="AM82" s="19"/>
      <c r="AN82" s="19"/>
      <c r="AO82" s="19"/>
      <c r="AP82" s="19"/>
      <c r="AQ82" s="19"/>
      <c r="AR82" s="19"/>
      <c r="AS82" s="19"/>
      <c r="AT82" s="19">
        <f t="shared" si="49"/>
        <v>6.2289999999999998E-2</v>
      </c>
      <c r="AU82" s="19">
        <f t="shared" si="49"/>
        <v>7.0709999999999995E-2</v>
      </c>
      <c r="AV82" s="19">
        <f t="shared" si="49"/>
        <v>4.8750000000000002E-2</v>
      </c>
      <c r="AW82" s="19">
        <f t="shared" si="49"/>
        <v>7.2859999999999994E-2</v>
      </c>
      <c r="AX82" s="19">
        <f t="shared" si="49"/>
        <v>6.4670000000000005E-2</v>
      </c>
      <c r="AY82" s="19">
        <f t="shared" si="49"/>
        <v>5.6670000000000005E-2</v>
      </c>
      <c r="AZ82" s="19">
        <f t="shared" si="49"/>
        <v>0.13066999999999998</v>
      </c>
      <c r="BA82" s="19">
        <f t="shared" si="49"/>
        <v>0.30399999999999999</v>
      </c>
      <c r="BB82" s="19">
        <f t="shared" si="49"/>
        <v>0.432</v>
      </c>
      <c r="BC82" s="19">
        <f t="shared" si="49"/>
        <v>0.53200000000000003</v>
      </c>
      <c r="BD82" s="19">
        <f t="shared" si="49"/>
        <v>0.249</v>
      </c>
      <c r="BE82" s="19">
        <f t="shared" si="49"/>
        <v>0.39900000000000002</v>
      </c>
      <c r="BF82" s="19">
        <f t="shared" si="49"/>
        <v>0</v>
      </c>
      <c r="BG82" s="19">
        <f t="shared" si="49"/>
        <v>3.1E-2</v>
      </c>
      <c r="BH82" s="19">
        <f t="shared" si="49"/>
        <v>4.2999999999999997E-2</v>
      </c>
      <c r="BI82" s="19">
        <f t="shared" si="49"/>
        <v>3.6999999999999998E-2</v>
      </c>
      <c r="BJ82" s="19">
        <f t="shared" si="49"/>
        <v>2.5000000000000001E-2</v>
      </c>
      <c r="BK82" s="19">
        <f t="shared" si="49"/>
        <v>5.8999999999999997E-2</v>
      </c>
      <c r="BL82" s="19">
        <f t="shared" si="49"/>
        <v>0.29899999999999999</v>
      </c>
      <c r="BM82" s="19">
        <f t="shared" si="49"/>
        <v>0.13222</v>
      </c>
      <c r="BN82" s="19">
        <f t="shared" si="49"/>
        <v>2.0799999999999999E-2</v>
      </c>
      <c r="BO82" s="19">
        <f t="shared" ref="BO82" si="50">BO81/1000</f>
        <v>0</v>
      </c>
    </row>
    <row r="83" spans="1:69" ht="17.399999999999999">
      <c r="A83" s="27"/>
      <c r="B83" s="28" t="s">
        <v>29</v>
      </c>
      <c r="C83" s="129"/>
      <c r="D83" s="29">
        <f t="shared" ref="D83:BN83" si="51">D79*D81</f>
        <v>2.9087999999999998</v>
      </c>
      <c r="E83" s="29">
        <f t="shared" si="51"/>
        <v>3.8000000000000003</v>
      </c>
      <c r="F83" s="29">
        <f t="shared" si="51"/>
        <v>0</v>
      </c>
      <c r="G83" s="29">
        <f t="shared" si="51"/>
        <v>0</v>
      </c>
      <c r="H83" s="29">
        <f t="shared" si="51"/>
        <v>0</v>
      </c>
      <c r="I83" s="29">
        <f t="shared" si="51"/>
        <v>0</v>
      </c>
      <c r="J83" s="29">
        <f t="shared" si="51"/>
        <v>1.34856</v>
      </c>
      <c r="K83" s="29">
        <f t="shared" si="51"/>
        <v>5.2462800000000005</v>
      </c>
      <c r="L83" s="29">
        <f t="shared" si="51"/>
        <v>1.0544499999999999</v>
      </c>
      <c r="M83" s="29">
        <f t="shared" si="51"/>
        <v>0</v>
      </c>
      <c r="N83" s="29">
        <f t="shared" si="51"/>
        <v>0</v>
      </c>
      <c r="O83" s="29">
        <f t="shared" si="51"/>
        <v>0</v>
      </c>
      <c r="P83" s="29">
        <f t="shared" si="51"/>
        <v>0</v>
      </c>
      <c r="Q83" s="29">
        <f t="shared" si="51"/>
        <v>0</v>
      </c>
      <c r="R83" s="29">
        <f t="shared" si="51"/>
        <v>0</v>
      </c>
      <c r="S83" s="29">
        <f t="shared" si="51"/>
        <v>0</v>
      </c>
      <c r="T83" s="29">
        <f t="shared" si="51"/>
        <v>0</v>
      </c>
      <c r="U83" s="29">
        <f t="shared" si="51"/>
        <v>0</v>
      </c>
      <c r="V83" s="29">
        <f t="shared" si="51"/>
        <v>4.7595599999999996</v>
      </c>
      <c r="W83" s="29">
        <f>W79*W81</f>
        <v>0</v>
      </c>
      <c r="X83" s="29">
        <f t="shared" si="51"/>
        <v>73.599999999999994</v>
      </c>
      <c r="Y83" s="29">
        <f t="shared" si="51"/>
        <v>0</v>
      </c>
      <c r="Z83" s="29">
        <f t="shared" si="51"/>
        <v>0</v>
      </c>
      <c r="AA83" s="29">
        <f t="shared" si="51"/>
        <v>0</v>
      </c>
      <c r="AB83" s="29">
        <f t="shared" si="51"/>
        <v>0</v>
      </c>
      <c r="AC83" s="29">
        <f t="shared" si="51"/>
        <v>0</v>
      </c>
      <c r="AD83" s="29">
        <f t="shared" si="51"/>
        <v>0</v>
      </c>
      <c r="AE83" s="29">
        <f t="shared" si="51"/>
        <v>0</v>
      </c>
      <c r="AF83" s="29">
        <f t="shared" si="51"/>
        <v>0</v>
      </c>
      <c r="AG83" s="29">
        <f t="shared" si="51"/>
        <v>0</v>
      </c>
      <c r="AH83" s="29">
        <f t="shared" si="51"/>
        <v>15.458000000000002</v>
      </c>
      <c r="AI83" s="29">
        <f t="shared" si="51"/>
        <v>0</v>
      </c>
      <c r="AJ83" s="29">
        <f t="shared" si="51"/>
        <v>0</v>
      </c>
      <c r="AK83" s="29">
        <f t="shared" si="51"/>
        <v>0</v>
      </c>
      <c r="AL83" s="29">
        <f t="shared" si="51"/>
        <v>0</v>
      </c>
      <c r="AM83" s="29"/>
      <c r="AN83" s="29"/>
      <c r="AO83" s="29"/>
      <c r="AP83" s="29"/>
      <c r="AQ83" s="29"/>
      <c r="AR83" s="29"/>
      <c r="AS83" s="29"/>
      <c r="AT83" s="29">
        <f t="shared" si="51"/>
        <v>0</v>
      </c>
      <c r="AU83" s="29">
        <f t="shared" si="51"/>
        <v>0</v>
      </c>
      <c r="AV83" s="29">
        <f t="shared" si="51"/>
        <v>0.18281249999999999</v>
      </c>
      <c r="AW83" s="29">
        <f t="shared" si="51"/>
        <v>0</v>
      </c>
      <c r="AX83" s="29">
        <f t="shared" si="51"/>
        <v>0</v>
      </c>
      <c r="AY83" s="29">
        <f t="shared" si="51"/>
        <v>0</v>
      </c>
      <c r="AZ83" s="29">
        <f t="shared" si="51"/>
        <v>0.65334999999999999</v>
      </c>
      <c r="BA83" s="29">
        <f t="shared" si="51"/>
        <v>0</v>
      </c>
      <c r="BB83" s="29">
        <f t="shared" si="51"/>
        <v>12.959999999999999</v>
      </c>
      <c r="BC83" s="29">
        <f t="shared" si="51"/>
        <v>22.343999999999998</v>
      </c>
      <c r="BD83" s="29">
        <f t="shared" si="51"/>
        <v>0</v>
      </c>
      <c r="BE83" s="29">
        <f t="shared" si="51"/>
        <v>0</v>
      </c>
      <c r="BF83" s="29">
        <f t="shared" si="51"/>
        <v>0</v>
      </c>
      <c r="BG83" s="29">
        <f t="shared" si="51"/>
        <v>7.8740000000000006</v>
      </c>
      <c r="BH83" s="29">
        <f t="shared" si="51"/>
        <v>0.51600000000000001</v>
      </c>
      <c r="BI83" s="29">
        <f t="shared" si="51"/>
        <v>0.52910000000000001</v>
      </c>
      <c r="BJ83" s="29">
        <f t="shared" si="51"/>
        <v>0</v>
      </c>
      <c r="BK83" s="29">
        <f t="shared" si="51"/>
        <v>0</v>
      </c>
      <c r="BL83" s="29">
        <f t="shared" si="51"/>
        <v>0</v>
      </c>
      <c r="BM83" s="29">
        <f t="shared" si="51"/>
        <v>0.39666000000000001</v>
      </c>
      <c r="BN83" s="29">
        <f t="shared" si="51"/>
        <v>0.10400000000000001</v>
      </c>
      <c r="BO83" s="29">
        <f t="shared" ref="BO83" si="52">BO79*BO81</f>
        <v>0</v>
      </c>
      <c r="BP83" s="30">
        <f>SUM(D83:BN83)</f>
        <v>153.73557249999999</v>
      </c>
      <c r="BQ83" s="31">
        <f>BP83/$C$9</f>
        <v>153.73557249999999</v>
      </c>
    </row>
    <row r="84" spans="1:69" ht="17.399999999999999">
      <c r="A84" s="27"/>
      <c r="B84" s="28" t="s">
        <v>30</v>
      </c>
      <c r="C84" s="129"/>
      <c r="D84" s="29">
        <f t="shared" ref="D84:BN84" si="53">D79*D81</f>
        <v>2.9087999999999998</v>
      </c>
      <c r="E84" s="29">
        <f t="shared" si="53"/>
        <v>3.8000000000000003</v>
      </c>
      <c r="F84" s="29">
        <f t="shared" si="53"/>
        <v>0</v>
      </c>
      <c r="G84" s="29">
        <f t="shared" si="53"/>
        <v>0</v>
      </c>
      <c r="H84" s="29">
        <f t="shared" si="53"/>
        <v>0</v>
      </c>
      <c r="I84" s="29">
        <f t="shared" si="53"/>
        <v>0</v>
      </c>
      <c r="J84" s="29">
        <f t="shared" si="53"/>
        <v>1.34856</v>
      </c>
      <c r="K84" s="29">
        <f t="shared" si="53"/>
        <v>5.2462800000000005</v>
      </c>
      <c r="L84" s="29">
        <f t="shared" si="53"/>
        <v>1.0544499999999999</v>
      </c>
      <c r="M84" s="29">
        <f t="shared" si="53"/>
        <v>0</v>
      </c>
      <c r="N84" s="29">
        <f t="shared" si="53"/>
        <v>0</v>
      </c>
      <c r="O84" s="29">
        <f t="shared" si="53"/>
        <v>0</v>
      </c>
      <c r="P84" s="29">
        <f t="shared" si="53"/>
        <v>0</v>
      </c>
      <c r="Q84" s="29">
        <f t="shared" si="53"/>
        <v>0</v>
      </c>
      <c r="R84" s="29">
        <f t="shared" si="53"/>
        <v>0</v>
      </c>
      <c r="S84" s="29">
        <f t="shared" si="53"/>
        <v>0</v>
      </c>
      <c r="T84" s="29">
        <f t="shared" si="53"/>
        <v>0</v>
      </c>
      <c r="U84" s="29">
        <f t="shared" si="53"/>
        <v>0</v>
      </c>
      <c r="V84" s="29">
        <f t="shared" si="53"/>
        <v>4.7595599999999996</v>
      </c>
      <c r="W84" s="29">
        <f>W79*W81</f>
        <v>0</v>
      </c>
      <c r="X84" s="29">
        <f t="shared" si="53"/>
        <v>73.599999999999994</v>
      </c>
      <c r="Y84" s="29">
        <f t="shared" si="53"/>
        <v>0</v>
      </c>
      <c r="Z84" s="29">
        <f t="shared" si="53"/>
        <v>0</v>
      </c>
      <c r="AA84" s="29">
        <f t="shared" si="53"/>
        <v>0</v>
      </c>
      <c r="AB84" s="29">
        <f t="shared" si="53"/>
        <v>0</v>
      </c>
      <c r="AC84" s="29">
        <f t="shared" si="53"/>
        <v>0</v>
      </c>
      <c r="AD84" s="29">
        <f t="shared" si="53"/>
        <v>0</v>
      </c>
      <c r="AE84" s="29">
        <f t="shared" si="53"/>
        <v>0</v>
      </c>
      <c r="AF84" s="29">
        <f t="shared" si="53"/>
        <v>0</v>
      </c>
      <c r="AG84" s="29">
        <f t="shared" si="53"/>
        <v>0</v>
      </c>
      <c r="AH84" s="29">
        <f t="shared" si="53"/>
        <v>15.458000000000002</v>
      </c>
      <c r="AI84" s="29">
        <f t="shared" si="53"/>
        <v>0</v>
      </c>
      <c r="AJ84" s="29">
        <f t="shared" si="53"/>
        <v>0</v>
      </c>
      <c r="AK84" s="29">
        <f t="shared" si="53"/>
        <v>0</v>
      </c>
      <c r="AL84" s="29">
        <f t="shared" si="53"/>
        <v>0</v>
      </c>
      <c r="AM84" s="29"/>
      <c r="AN84" s="29"/>
      <c r="AO84" s="29"/>
      <c r="AP84" s="29"/>
      <c r="AQ84" s="29"/>
      <c r="AR84" s="29"/>
      <c r="AS84" s="29"/>
      <c r="AT84" s="29">
        <f t="shared" si="53"/>
        <v>0</v>
      </c>
      <c r="AU84" s="29">
        <f t="shared" si="53"/>
        <v>0</v>
      </c>
      <c r="AV84" s="29">
        <f t="shared" si="53"/>
        <v>0.18281249999999999</v>
      </c>
      <c r="AW84" s="29">
        <f t="shared" si="53"/>
        <v>0</v>
      </c>
      <c r="AX84" s="29">
        <f t="shared" si="53"/>
        <v>0</v>
      </c>
      <c r="AY84" s="29">
        <f t="shared" si="53"/>
        <v>0</v>
      </c>
      <c r="AZ84" s="29">
        <f t="shared" si="53"/>
        <v>0.65334999999999999</v>
      </c>
      <c r="BA84" s="29">
        <f t="shared" si="53"/>
        <v>0</v>
      </c>
      <c r="BB84" s="29">
        <f t="shared" si="53"/>
        <v>12.959999999999999</v>
      </c>
      <c r="BC84" s="29">
        <f t="shared" si="53"/>
        <v>22.343999999999998</v>
      </c>
      <c r="BD84" s="29">
        <f t="shared" si="53"/>
        <v>0</v>
      </c>
      <c r="BE84" s="29">
        <f t="shared" si="53"/>
        <v>0</v>
      </c>
      <c r="BF84" s="29">
        <f t="shared" si="53"/>
        <v>0</v>
      </c>
      <c r="BG84" s="29">
        <f t="shared" si="53"/>
        <v>7.8740000000000006</v>
      </c>
      <c r="BH84" s="29">
        <f t="shared" si="53"/>
        <v>0.51600000000000001</v>
      </c>
      <c r="BI84" s="29">
        <f t="shared" si="53"/>
        <v>0.52910000000000001</v>
      </c>
      <c r="BJ84" s="29">
        <f t="shared" si="53"/>
        <v>0</v>
      </c>
      <c r="BK84" s="29">
        <f t="shared" si="53"/>
        <v>0</v>
      </c>
      <c r="BL84" s="29">
        <f t="shared" si="53"/>
        <v>0</v>
      </c>
      <c r="BM84" s="29">
        <f t="shared" si="53"/>
        <v>0.39666000000000001</v>
      </c>
      <c r="BN84" s="29">
        <f t="shared" si="53"/>
        <v>0.10400000000000001</v>
      </c>
      <c r="BO84" s="29">
        <f t="shared" ref="BO84" si="54">BO79*BO81</f>
        <v>0</v>
      </c>
      <c r="BP84" s="30">
        <f>SUM(D84:BN84)</f>
        <v>153.73557249999999</v>
      </c>
      <c r="BQ84" s="31">
        <f>BP84/$C$9</f>
        <v>153.73557249999999</v>
      </c>
    </row>
    <row r="86" spans="1:69">
      <c r="J86" s="1">
        <v>49</v>
      </c>
      <c r="K86" t="s">
        <v>2</v>
      </c>
      <c r="V86" t="s">
        <v>33</v>
      </c>
    </row>
    <row r="87" spans="1:69" ht="15" customHeight="1">
      <c r="A87" s="115"/>
      <c r="B87" s="2" t="s">
        <v>3</v>
      </c>
      <c r="C87" s="113" t="s">
        <v>4</v>
      </c>
      <c r="D87" s="113" t="s">
        <v>35</v>
      </c>
      <c r="E87" s="113" t="s">
        <v>36</v>
      </c>
      <c r="F87" s="113" t="s">
        <v>37</v>
      </c>
      <c r="G87" s="113" t="s">
        <v>38</v>
      </c>
      <c r="H87" s="113" t="s">
        <v>39</v>
      </c>
      <c r="I87" s="35"/>
      <c r="J87" s="113" t="s">
        <v>40</v>
      </c>
      <c r="K87" s="113" t="s">
        <v>41</v>
      </c>
      <c r="L87" s="113" t="s">
        <v>42</v>
      </c>
      <c r="M87" s="35"/>
      <c r="N87" s="35"/>
      <c r="O87" s="113" t="s">
        <v>43</v>
      </c>
      <c r="P87" s="113" t="s">
        <v>44</v>
      </c>
      <c r="Q87" s="35"/>
      <c r="R87" s="113" t="s">
        <v>45</v>
      </c>
      <c r="S87" s="35"/>
      <c r="T87" s="35"/>
      <c r="U87" s="35"/>
      <c r="V87" s="113" t="s">
        <v>46</v>
      </c>
      <c r="W87" s="35"/>
      <c r="X87" s="113" t="s">
        <v>47</v>
      </c>
      <c r="Y87" s="35"/>
      <c r="Z87" s="35"/>
      <c r="AA87" s="35"/>
      <c r="AB87" s="35"/>
      <c r="AC87" s="35"/>
      <c r="AD87" s="35"/>
      <c r="AE87" s="35"/>
      <c r="AF87" s="35"/>
      <c r="AG87" s="35"/>
      <c r="AH87" s="113" t="s">
        <v>18</v>
      </c>
      <c r="AI87" s="35"/>
      <c r="AJ87" s="113" t="s">
        <v>48</v>
      </c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113" t="s">
        <v>50</v>
      </c>
      <c r="AW87" s="35"/>
      <c r="AX87" s="113" t="s">
        <v>51</v>
      </c>
      <c r="AY87" s="35"/>
      <c r="AZ87" s="113" t="s">
        <v>52</v>
      </c>
      <c r="BA87" s="35"/>
      <c r="BB87" s="113" t="s">
        <v>53</v>
      </c>
      <c r="BC87" s="113" t="s">
        <v>54</v>
      </c>
      <c r="BD87" s="35"/>
      <c r="BE87" s="35"/>
      <c r="BF87" s="35"/>
      <c r="BG87" s="113" t="s">
        <v>55</v>
      </c>
      <c r="BH87" s="113" t="s">
        <v>56</v>
      </c>
      <c r="BI87" s="113" t="s">
        <v>57</v>
      </c>
      <c r="BJ87" s="35"/>
      <c r="BK87" s="113" t="s">
        <v>58</v>
      </c>
      <c r="BL87" s="35"/>
      <c r="BM87" s="113" t="s">
        <v>59</v>
      </c>
      <c r="BN87" s="113" t="s">
        <v>60</v>
      </c>
      <c r="BO87" s="113" t="s">
        <v>100</v>
      </c>
      <c r="BP87" s="124" t="s">
        <v>5</v>
      </c>
      <c r="BQ87" s="124" t="s">
        <v>6</v>
      </c>
    </row>
    <row r="88" spans="1:69" ht="30" customHeight="1">
      <c r="A88" s="116"/>
      <c r="B88" s="3" t="s">
        <v>7</v>
      </c>
      <c r="C88" s="114"/>
      <c r="D88" s="114"/>
      <c r="E88" s="114"/>
      <c r="F88" s="114"/>
      <c r="G88" s="114"/>
      <c r="H88" s="114"/>
      <c r="I88" s="36"/>
      <c r="J88" s="114"/>
      <c r="K88" s="114"/>
      <c r="L88" s="114"/>
      <c r="M88" s="36"/>
      <c r="N88" s="36"/>
      <c r="O88" s="114"/>
      <c r="P88" s="114"/>
      <c r="Q88" s="36"/>
      <c r="R88" s="114"/>
      <c r="S88" s="36"/>
      <c r="T88" s="36"/>
      <c r="U88" s="36"/>
      <c r="V88" s="114"/>
      <c r="W88" s="36"/>
      <c r="X88" s="114"/>
      <c r="Y88" s="36"/>
      <c r="Z88" s="36"/>
      <c r="AA88" s="36"/>
      <c r="AB88" s="36"/>
      <c r="AC88" s="36"/>
      <c r="AD88" s="36"/>
      <c r="AE88" s="36"/>
      <c r="AF88" s="36"/>
      <c r="AG88" s="36"/>
      <c r="AH88" s="114"/>
      <c r="AI88" s="36"/>
      <c r="AJ88" s="114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114"/>
      <c r="AW88" s="36"/>
      <c r="AX88" s="114"/>
      <c r="AY88" s="36"/>
      <c r="AZ88" s="114"/>
      <c r="BA88" s="36"/>
      <c r="BB88" s="114"/>
      <c r="BC88" s="114"/>
      <c r="BD88" s="36"/>
      <c r="BE88" s="36"/>
      <c r="BF88" s="36"/>
      <c r="BG88" s="114"/>
      <c r="BH88" s="114"/>
      <c r="BI88" s="114"/>
      <c r="BJ88" s="36"/>
      <c r="BK88" s="114"/>
      <c r="BL88" s="36"/>
      <c r="BM88" s="114"/>
      <c r="BN88" s="114"/>
      <c r="BO88" s="114"/>
      <c r="BP88" s="125"/>
      <c r="BQ88" s="125"/>
    </row>
    <row r="89" spans="1:69">
      <c r="A89" s="126" t="s">
        <v>19</v>
      </c>
      <c r="B89" s="4" t="s">
        <v>20</v>
      </c>
      <c r="C89" s="118">
        <f>$E$6</f>
        <v>1</v>
      </c>
      <c r="D89" s="4">
        <f t="shared" ref="D89:BN93" si="55">D21</f>
        <v>0</v>
      </c>
      <c r="E89" s="4">
        <f t="shared" si="55"/>
        <v>0</v>
      </c>
      <c r="F89" s="4">
        <f t="shared" si="55"/>
        <v>0.01</v>
      </c>
      <c r="G89" s="4">
        <f t="shared" si="55"/>
        <v>4.0000000000000002E-4</v>
      </c>
      <c r="H89" s="4">
        <f t="shared" si="55"/>
        <v>0</v>
      </c>
      <c r="I89" s="4">
        <f t="shared" si="55"/>
        <v>0</v>
      </c>
      <c r="J89" s="4">
        <f t="shared" si="55"/>
        <v>0</v>
      </c>
      <c r="K89" s="4">
        <f t="shared" si="55"/>
        <v>0</v>
      </c>
      <c r="L89" s="4">
        <f t="shared" si="55"/>
        <v>0</v>
      </c>
      <c r="M89" s="4">
        <f t="shared" si="55"/>
        <v>0</v>
      </c>
      <c r="N89" s="4">
        <f t="shared" si="55"/>
        <v>0</v>
      </c>
      <c r="O89" s="4">
        <f t="shared" si="55"/>
        <v>0</v>
      </c>
      <c r="P89" s="4">
        <f t="shared" si="55"/>
        <v>0</v>
      </c>
      <c r="Q89" s="4">
        <f t="shared" si="55"/>
        <v>0</v>
      </c>
      <c r="R89" s="4">
        <f t="shared" si="55"/>
        <v>0</v>
      </c>
      <c r="S89" s="4">
        <f t="shared" si="55"/>
        <v>0</v>
      </c>
      <c r="T89" s="4">
        <f t="shared" si="55"/>
        <v>0</v>
      </c>
      <c r="U89" s="4">
        <f t="shared" si="55"/>
        <v>0</v>
      </c>
      <c r="V89" s="4">
        <f t="shared" si="55"/>
        <v>0</v>
      </c>
      <c r="W89" s="4">
        <f>W21</f>
        <v>0</v>
      </c>
      <c r="X89" s="4">
        <f t="shared" si="55"/>
        <v>0</v>
      </c>
      <c r="Y89" s="4">
        <f t="shared" si="55"/>
        <v>0</v>
      </c>
      <c r="Z89" s="4">
        <f t="shared" si="55"/>
        <v>0</v>
      </c>
      <c r="AA89" s="4">
        <f t="shared" si="55"/>
        <v>0</v>
      </c>
      <c r="AB89" s="4">
        <f t="shared" si="55"/>
        <v>0</v>
      </c>
      <c r="AC89" s="4">
        <f t="shared" si="55"/>
        <v>0</v>
      </c>
      <c r="AD89" s="4">
        <f t="shared" si="55"/>
        <v>0</v>
      </c>
      <c r="AE89" s="4">
        <f t="shared" si="55"/>
        <v>0</v>
      </c>
      <c r="AF89" s="4">
        <f t="shared" si="55"/>
        <v>5.0000000000000001E-3</v>
      </c>
      <c r="AG89" s="4">
        <f t="shared" si="55"/>
        <v>0</v>
      </c>
      <c r="AH89" s="4">
        <f t="shared" si="55"/>
        <v>0</v>
      </c>
      <c r="AI89" s="4">
        <f t="shared" si="55"/>
        <v>0</v>
      </c>
      <c r="AJ89" s="4">
        <f t="shared" si="55"/>
        <v>0</v>
      </c>
      <c r="AK89" s="4">
        <f t="shared" si="55"/>
        <v>0</v>
      </c>
      <c r="AL89" s="4">
        <f t="shared" si="55"/>
        <v>0</v>
      </c>
      <c r="AM89" s="4"/>
      <c r="AN89" s="4"/>
      <c r="AO89" s="4"/>
      <c r="AP89" s="4"/>
      <c r="AQ89" s="4"/>
      <c r="AR89" s="4"/>
      <c r="AS89" s="4"/>
      <c r="AT89" s="4">
        <f t="shared" si="55"/>
        <v>0</v>
      </c>
      <c r="AU89" s="4">
        <f t="shared" si="55"/>
        <v>0</v>
      </c>
      <c r="AV89" s="4">
        <f t="shared" si="55"/>
        <v>0</v>
      </c>
      <c r="AW89" s="4">
        <f t="shared" si="55"/>
        <v>0</v>
      </c>
      <c r="AX89" s="4">
        <f t="shared" si="55"/>
        <v>0</v>
      </c>
      <c r="AY89" s="4">
        <f t="shared" si="55"/>
        <v>0</v>
      </c>
      <c r="AZ89" s="4">
        <f t="shared" si="55"/>
        <v>0</v>
      </c>
      <c r="BA89" s="4">
        <f t="shared" si="55"/>
        <v>0</v>
      </c>
      <c r="BB89" s="4">
        <f t="shared" si="55"/>
        <v>0</v>
      </c>
      <c r="BC89" s="4">
        <f t="shared" si="55"/>
        <v>0</v>
      </c>
      <c r="BD89" s="4">
        <f t="shared" si="55"/>
        <v>0</v>
      </c>
      <c r="BE89" s="4">
        <f t="shared" si="55"/>
        <v>0</v>
      </c>
      <c r="BF89" s="4">
        <f t="shared" si="55"/>
        <v>0</v>
      </c>
      <c r="BG89" s="4">
        <f t="shared" si="55"/>
        <v>0</v>
      </c>
      <c r="BH89" s="4">
        <f t="shared" si="55"/>
        <v>0</v>
      </c>
      <c r="BI89" s="4">
        <f t="shared" si="55"/>
        <v>0</v>
      </c>
      <c r="BJ89" s="4">
        <f t="shared" si="55"/>
        <v>0</v>
      </c>
      <c r="BK89" s="4">
        <f t="shared" si="55"/>
        <v>0</v>
      </c>
      <c r="BL89" s="4">
        <f t="shared" si="55"/>
        <v>0</v>
      </c>
      <c r="BM89" s="4">
        <f t="shared" si="55"/>
        <v>0</v>
      </c>
      <c r="BN89" s="4">
        <f t="shared" si="55"/>
        <v>0</v>
      </c>
      <c r="BO89" s="4">
        <f t="shared" ref="BO89:BO92" si="56">BO21</f>
        <v>0</v>
      </c>
    </row>
    <row r="90" spans="1:69">
      <c r="A90" s="127"/>
      <c r="B90" s="4" t="s">
        <v>21</v>
      </c>
      <c r="C90" s="119"/>
      <c r="D90" s="4">
        <f t="shared" si="55"/>
        <v>0</v>
      </c>
      <c r="E90" s="4">
        <f t="shared" si="55"/>
        <v>0</v>
      </c>
      <c r="F90" s="4">
        <f t="shared" si="55"/>
        <v>0</v>
      </c>
      <c r="G90" s="4">
        <f t="shared" si="55"/>
        <v>0</v>
      </c>
      <c r="H90" s="4">
        <f t="shared" si="55"/>
        <v>0</v>
      </c>
      <c r="I90" s="4">
        <f t="shared" si="55"/>
        <v>0</v>
      </c>
      <c r="J90" s="4">
        <f t="shared" si="55"/>
        <v>0</v>
      </c>
      <c r="K90" s="4">
        <f t="shared" si="55"/>
        <v>0</v>
      </c>
      <c r="L90" s="4">
        <f t="shared" si="55"/>
        <v>0</v>
      </c>
      <c r="M90" s="4">
        <f t="shared" si="55"/>
        <v>0</v>
      </c>
      <c r="N90" s="4">
        <f t="shared" si="55"/>
        <v>0</v>
      </c>
      <c r="O90" s="4">
        <f t="shared" si="55"/>
        <v>0</v>
      </c>
      <c r="P90" s="4">
        <f t="shared" si="55"/>
        <v>0</v>
      </c>
      <c r="Q90" s="4">
        <f t="shared" si="55"/>
        <v>0</v>
      </c>
      <c r="R90" s="4">
        <f t="shared" si="55"/>
        <v>0</v>
      </c>
      <c r="S90" s="4">
        <f t="shared" si="55"/>
        <v>0</v>
      </c>
      <c r="T90" s="4">
        <f t="shared" si="55"/>
        <v>0</v>
      </c>
      <c r="U90" s="4">
        <f t="shared" si="55"/>
        <v>0</v>
      </c>
      <c r="V90" s="4">
        <f t="shared" si="55"/>
        <v>0</v>
      </c>
      <c r="W90" s="4">
        <f>W22</f>
        <v>0</v>
      </c>
      <c r="X90" s="4">
        <f t="shared" si="55"/>
        <v>0</v>
      </c>
      <c r="Y90" s="4">
        <f t="shared" si="55"/>
        <v>0</v>
      </c>
      <c r="Z90" s="4">
        <f t="shared" si="55"/>
        <v>0</v>
      </c>
      <c r="AA90" s="4">
        <f t="shared" si="55"/>
        <v>0</v>
      </c>
      <c r="AB90" s="4">
        <f t="shared" si="55"/>
        <v>0</v>
      </c>
      <c r="AC90" s="4">
        <f t="shared" si="55"/>
        <v>0</v>
      </c>
      <c r="AD90" s="4">
        <f t="shared" si="55"/>
        <v>0</v>
      </c>
      <c r="AE90" s="4">
        <f t="shared" si="55"/>
        <v>0</v>
      </c>
      <c r="AF90" s="4">
        <f t="shared" si="55"/>
        <v>0</v>
      </c>
      <c r="AG90" s="4">
        <f t="shared" si="55"/>
        <v>0</v>
      </c>
      <c r="AH90" s="4">
        <f t="shared" si="55"/>
        <v>0</v>
      </c>
      <c r="AI90" s="4">
        <f t="shared" si="55"/>
        <v>0</v>
      </c>
      <c r="AJ90" s="4">
        <f t="shared" si="55"/>
        <v>0</v>
      </c>
      <c r="AK90" s="4">
        <f t="shared" si="55"/>
        <v>0</v>
      </c>
      <c r="AL90" s="4">
        <f t="shared" si="55"/>
        <v>0.03</v>
      </c>
      <c r="AM90" s="4"/>
      <c r="AN90" s="4"/>
      <c r="AO90" s="4"/>
      <c r="AP90" s="4"/>
      <c r="AQ90" s="4"/>
      <c r="AR90" s="4"/>
      <c r="AS90" s="4"/>
      <c r="AT90" s="4">
        <f t="shared" si="55"/>
        <v>0</v>
      </c>
      <c r="AU90" s="4">
        <f t="shared" si="55"/>
        <v>0</v>
      </c>
      <c r="AV90" s="4">
        <f t="shared" si="55"/>
        <v>0</v>
      </c>
      <c r="AW90" s="4">
        <f t="shared" si="55"/>
        <v>0</v>
      </c>
      <c r="AX90" s="4">
        <f t="shared" si="55"/>
        <v>0</v>
      </c>
      <c r="AY90" s="4">
        <f t="shared" si="55"/>
        <v>0</v>
      </c>
      <c r="AZ90" s="4">
        <f t="shared" si="55"/>
        <v>0</v>
      </c>
      <c r="BA90" s="4">
        <f t="shared" si="55"/>
        <v>0</v>
      </c>
      <c r="BB90" s="4">
        <f t="shared" si="55"/>
        <v>0</v>
      </c>
      <c r="BC90" s="4">
        <f t="shared" si="55"/>
        <v>0</v>
      </c>
      <c r="BD90" s="4">
        <f t="shared" si="55"/>
        <v>0</v>
      </c>
      <c r="BE90" s="4">
        <f t="shared" si="55"/>
        <v>0</v>
      </c>
      <c r="BF90" s="4">
        <f t="shared" si="55"/>
        <v>0</v>
      </c>
      <c r="BG90" s="4">
        <f t="shared" si="55"/>
        <v>0</v>
      </c>
      <c r="BH90" s="4">
        <f t="shared" si="55"/>
        <v>0</v>
      </c>
      <c r="BI90" s="4">
        <f t="shared" si="55"/>
        <v>0</v>
      </c>
      <c r="BJ90" s="4">
        <f t="shared" si="55"/>
        <v>0</v>
      </c>
      <c r="BK90" s="4">
        <f t="shared" si="55"/>
        <v>0</v>
      </c>
      <c r="BL90" s="4">
        <f t="shared" si="55"/>
        <v>0</v>
      </c>
      <c r="BM90" s="4">
        <f t="shared" si="55"/>
        <v>0</v>
      </c>
      <c r="BN90" s="4">
        <f t="shared" si="55"/>
        <v>0</v>
      </c>
      <c r="BO90" s="4">
        <f t="shared" si="56"/>
        <v>0</v>
      </c>
    </row>
    <row r="91" spans="1:69" ht="15" customHeight="1">
      <c r="A91" s="127"/>
      <c r="B91" s="4"/>
      <c r="C91" s="119"/>
      <c r="D91" s="4">
        <f t="shared" si="55"/>
        <v>0</v>
      </c>
      <c r="E91" s="4">
        <f t="shared" si="55"/>
        <v>0</v>
      </c>
      <c r="F91" s="4">
        <f t="shared" si="55"/>
        <v>0</v>
      </c>
      <c r="G91" s="4">
        <f t="shared" si="55"/>
        <v>0</v>
      </c>
      <c r="H91" s="4">
        <f t="shared" si="55"/>
        <v>0</v>
      </c>
      <c r="I91" s="4">
        <f t="shared" si="55"/>
        <v>0</v>
      </c>
      <c r="J91" s="4">
        <f t="shared" si="55"/>
        <v>0</v>
      </c>
      <c r="K91" s="4">
        <f t="shared" si="55"/>
        <v>0</v>
      </c>
      <c r="L91" s="4">
        <f t="shared" si="55"/>
        <v>0</v>
      </c>
      <c r="M91" s="4">
        <f t="shared" si="55"/>
        <v>0</v>
      </c>
      <c r="N91" s="4">
        <f t="shared" si="55"/>
        <v>0</v>
      </c>
      <c r="O91" s="4">
        <f t="shared" si="55"/>
        <v>0</v>
      </c>
      <c r="P91" s="4">
        <f t="shared" si="55"/>
        <v>0</v>
      </c>
      <c r="Q91" s="4">
        <f t="shared" si="55"/>
        <v>0</v>
      </c>
      <c r="R91" s="4">
        <f t="shared" si="55"/>
        <v>0</v>
      </c>
      <c r="S91" s="4">
        <f t="shared" si="55"/>
        <v>0</v>
      </c>
      <c r="T91" s="4">
        <f t="shared" si="55"/>
        <v>0</v>
      </c>
      <c r="U91" s="4">
        <f t="shared" si="55"/>
        <v>0</v>
      </c>
      <c r="V91" s="4">
        <f t="shared" si="55"/>
        <v>0</v>
      </c>
      <c r="W91" s="4">
        <f>W23</f>
        <v>0</v>
      </c>
      <c r="X91" s="4">
        <f t="shared" si="55"/>
        <v>0</v>
      </c>
      <c r="Y91" s="4">
        <f t="shared" si="55"/>
        <v>0</v>
      </c>
      <c r="Z91" s="4">
        <f t="shared" si="55"/>
        <v>0</v>
      </c>
      <c r="AA91" s="4">
        <f t="shared" si="55"/>
        <v>0</v>
      </c>
      <c r="AB91" s="4">
        <f t="shared" si="55"/>
        <v>0</v>
      </c>
      <c r="AC91" s="4">
        <f t="shared" si="55"/>
        <v>0</v>
      </c>
      <c r="AD91" s="4">
        <f t="shared" si="55"/>
        <v>0</v>
      </c>
      <c r="AE91" s="4">
        <f t="shared" si="55"/>
        <v>0</v>
      </c>
      <c r="AF91" s="4">
        <f t="shared" si="55"/>
        <v>0</v>
      </c>
      <c r="AG91" s="4">
        <f t="shared" si="55"/>
        <v>0</v>
      </c>
      <c r="AH91" s="4">
        <f t="shared" si="55"/>
        <v>0</v>
      </c>
      <c r="AI91" s="4">
        <f t="shared" si="55"/>
        <v>0</v>
      </c>
      <c r="AJ91" s="4">
        <f t="shared" si="55"/>
        <v>0</v>
      </c>
      <c r="AK91" s="4">
        <f t="shared" si="55"/>
        <v>0</v>
      </c>
      <c r="AL91" s="4">
        <f t="shared" si="55"/>
        <v>0</v>
      </c>
      <c r="AM91" s="4"/>
      <c r="AN91" s="4"/>
      <c r="AO91" s="4"/>
      <c r="AP91" s="4"/>
      <c r="AQ91" s="4"/>
      <c r="AR91" s="4"/>
      <c r="AS91" s="4"/>
      <c r="AT91" s="4">
        <f t="shared" si="55"/>
        <v>0</v>
      </c>
      <c r="AU91" s="4">
        <f t="shared" si="55"/>
        <v>0</v>
      </c>
      <c r="AV91" s="4">
        <f t="shared" si="55"/>
        <v>0</v>
      </c>
      <c r="AW91" s="4">
        <f t="shared" si="55"/>
        <v>0</v>
      </c>
      <c r="AX91" s="4">
        <f t="shared" si="55"/>
        <v>0</v>
      </c>
      <c r="AY91" s="4">
        <f t="shared" si="55"/>
        <v>0</v>
      </c>
      <c r="AZ91" s="4">
        <f t="shared" si="55"/>
        <v>0</v>
      </c>
      <c r="BA91" s="4">
        <f t="shared" si="55"/>
        <v>0</v>
      </c>
      <c r="BB91" s="4">
        <f t="shared" si="55"/>
        <v>0</v>
      </c>
      <c r="BC91" s="4">
        <f t="shared" si="55"/>
        <v>0</v>
      </c>
      <c r="BD91" s="4">
        <f t="shared" si="55"/>
        <v>0</v>
      </c>
      <c r="BE91" s="4">
        <f t="shared" si="55"/>
        <v>0</v>
      </c>
      <c r="BF91" s="4">
        <f t="shared" si="55"/>
        <v>0</v>
      </c>
      <c r="BG91" s="4">
        <f t="shared" si="55"/>
        <v>0</v>
      </c>
      <c r="BH91" s="4">
        <f t="shared" si="55"/>
        <v>0</v>
      </c>
      <c r="BI91" s="4">
        <f t="shared" si="55"/>
        <v>0</v>
      </c>
      <c r="BJ91" s="4">
        <f t="shared" si="55"/>
        <v>0</v>
      </c>
      <c r="BK91" s="4">
        <f t="shared" si="55"/>
        <v>0</v>
      </c>
      <c r="BL91" s="4">
        <f t="shared" si="55"/>
        <v>0</v>
      </c>
      <c r="BM91" s="4">
        <f t="shared" si="55"/>
        <v>0</v>
      </c>
      <c r="BN91" s="4">
        <f t="shared" si="55"/>
        <v>0</v>
      </c>
      <c r="BO91" s="4">
        <f t="shared" si="56"/>
        <v>0</v>
      </c>
    </row>
    <row r="92" spans="1:69" ht="15" customHeight="1">
      <c r="A92" s="127"/>
      <c r="B92" s="4"/>
      <c r="C92" s="119"/>
      <c r="D92" s="4">
        <f t="shared" si="55"/>
        <v>0</v>
      </c>
      <c r="E92" s="4">
        <f t="shared" si="55"/>
        <v>0</v>
      </c>
      <c r="F92" s="4">
        <f t="shared" si="55"/>
        <v>0</v>
      </c>
      <c r="G92" s="4">
        <f t="shared" si="55"/>
        <v>0</v>
      </c>
      <c r="H92" s="4">
        <f t="shared" si="55"/>
        <v>0</v>
      </c>
      <c r="I92" s="4">
        <f t="shared" si="55"/>
        <v>0</v>
      </c>
      <c r="J92" s="4">
        <f t="shared" si="55"/>
        <v>0</v>
      </c>
      <c r="K92" s="4">
        <f t="shared" si="55"/>
        <v>0</v>
      </c>
      <c r="L92" s="4">
        <f t="shared" si="55"/>
        <v>0</v>
      </c>
      <c r="M92" s="4">
        <f t="shared" si="55"/>
        <v>0</v>
      </c>
      <c r="N92" s="4">
        <f t="shared" si="55"/>
        <v>0</v>
      </c>
      <c r="O92" s="4">
        <f t="shared" si="55"/>
        <v>0</v>
      </c>
      <c r="P92" s="4">
        <f t="shared" si="55"/>
        <v>0</v>
      </c>
      <c r="Q92" s="4">
        <f t="shared" si="55"/>
        <v>0</v>
      </c>
      <c r="R92" s="4">
        <f t="shared" si="55"/>
        <v>0</v>
      </c>
      <c r="S92" s="4">
        <f t="shared" si="55"/>
        <v>0</v>
      </c>
      <c r="T92" s="4">
        <f t="shared" si="55"/>
        <v>0</v>
      </c>
      <c r="U92" s="4">
        <f t="shared" si="55"/>
        <v>0</v>
      </c>
      <c r="V92" s="4">
        <f t="shared" si="55"/>
        <v>0</v>
      </c>
      <c r="W92" s="4">
        <f>W24</f>
        <v>0</v>
      </c>
      <c r="X92" s="4">
        <f t="shared" si="55"/>
        <v>0</v>
      </c>
      <c r="Y92" s="4">
        <f t="shared" si="55"/>
        <v>0</v>
      </c>
      <c r="Z92" s="4">
        <f t="shared" si="55"/>
        <v>0</v>
      </c>
      <c r="AA92" s="4">
        <f t="shared" si="55"/>
        <v>0</v>
      </c>
      <c r="AB92" s="4">
        <f t="shared" si="55"/>
        <v>0</v>
      </c>
      <c r="AC92" s="4">
        <f t="shared" si="55"/>
        <v>0</v>
      </c>
      <c r="AD92" s="4">
        <f t="shared" si="55"/>
        <v>0</v>
      </c>
      <c r="AE92" s="4">
        <f t="shared" si="55"/>
        <v>0</v>
      </c>
      <c r="AF92" s="4">
        <f t="shared" si="55"/>
        <v>0</v>
      </c>
      <c r="AG92" s="4">
        <f t="shared" si="55"/>
        <v>0</v>
      </c>
      <c r="AH92" s="4">
        <f t="shared" si="55"/>
        <v>0</v>
      </c>
      <c r="AI92" s="4">
        <f t="shared" si="55"/>
        <v>0</v>
      </c>
      <c r="AJ92" s="4">
        <f t="shared" si="55"/>
        <v>0</v>
      </c>
      <c r="AK92" s="4">
        <f t="shared" si="55"/>
        <v>0</v>
      </c>
      <c r="AL92" s="4">
        <f t="shared" si="55"/>
        <v>0</v>
      </c>
      <c r="AM92" s="4"/>
      <c r="AN92" s="4"/>
      <c r="AO92" s="4"/>
      <c r="AP92" s="4"/>
      <c r="AQ92" s="4"/>
      <c r="AR92" s="4"/>
      <c r="AS92" s="4"/>
      <c r="AT92" s="4">
        <f t="shared" si="55"/>
        <v>0</v>
      </c>
      <c r="AU92" s="4">
        <f t="shared" si="55"/>
        <v>0</v>
      </c>
      <c r="AV92" s="4">
        <f t="shared" si="55"/>
        <v>0</v>
      </c>
      <c r="AW92" s="4">
        <f t="shared" si="55"/>
        <v>0</v>
      </c>
      <c r="AX92" s="4">
        <f t="shared" si="55"/>
        <v>0</v>
      </c>
      <c r="AY92" s="4">
        <f t="shared" si="55"/>
        <v>0</v>
      </c>
      <c r="AZ92" s="4">
        <f t="shared" si="55"/>
        <v>0</v>
      </c>
      <c r="BA92" s="4">
        <f t="shared" si="55"/>
        <v>0</v>
      </c>
      <c r="BB92" s="4">
        <f t="shared" si="55"/>
        <v>0</v>
      </c>
      <c r="BC92" s="4">
        <f t="shared" si="55"/>
        <v>0</v>
      </c>
      <c r="BD92" s="4">
        <f t="shared" si="55"/>
        <v>0</v>
      </c>
      <c r="BE92" s="4">
        <f t="shared" si="55"/>
        <v>0</v>
      </c>
      <c r="BF92" s="4">
        <f t="shared" si="55"/>
        <v>0</v>
      </c>
      <c r="BG92" s="4">
        <f t="shared" si="55"/>
        <v>0</v>
      </c>
      <c r="BH92" s="4">
        <f t="shared" si="55"/>
        <v>0</v>
      </c>
      <c r="BI92" s="4">
        <f t="shared" si="55"/>
        <v>0</v>
      </c>
      <c r="BJ92" s="4">
        <f t="shared" si="55"/>
        <v>0</v>
      </c>
      <c r="BK92" s="4">
        <f t="shared" si="55"/>
        <v>0</v>
      </c>
      <c r="BL92" s="4">
        <f t="shared" si="55"/>
        <v>0</v>
      </c>
      <c r="BM92" s="4">
        <f t="shared" si="55"/>
        <v>0</v>
      </c>
      <c r="BN92" s="4">
        <f t="shared" si="55"/>
        <v>0</v>
      </c>
      <c r="BO92" s="4">
        <f t="shared" si="56"/>
        <v>0</v>
      </c>
    </row>
    <row r="93" spans="1:69" ht="15" customHeight="1">
      <c r="A93" s="128"/>
      <c r="B93" s="4"/>
      <c r="C93" s="120"/>
      <c r="D93" s="4">
        <f t="shared" si="55"/>
        <v>0</v>
      </c>
      <c r="E93" s="4">
        <f t="shared" si="55"/>
        <v>0</v>
      </c>
      <c r="F93" s="4">
        <f t="shared" si="55"/>
        <v>0</v>
      </c>
      <c r="G93" s="4">
        <f t="shared" si="55"/>
        <v>0</v>
      </c>
      <c r="H93" s="4">
        <f t="shared" si="55"/>
        <v>0</v>
      </c>
      <c r="I93" s="4">
        <f t="shared" si="55"/>
        <v>0</v>
      </c>
      <c r="J93" s="4">
        <f t="shared" si="55"/>
        <v>0</v>
      </c>
      <c r="K93" s="4">
        <f t="shared" si="55"/>
        <v>0</v>
      </c>
      <c r="L93" s="4">
        <f t="shared" si="55"/>
        <v>0</v>
      </c>
      <c r="M93" s="4">
        <f t="shared" si="55"/>
        <v>0</v>
      </c>
      <c r="N93" s="4">
        <f t="shared" si="55"/>
        <v>0</v>
      </c>
      <c r="O93" s="4">
        <f t="shared" si="55"/>
        <v>0</v>
      </c>
      <c r="P93" s="4">
        <f t="shared" si="55"/>
        <v>0</v>
      </c>
      <c r="Q93" s="4">
        <f t="shared" si="55"/>
        <v>0</v>
      </c>
      <c r="R93" s="4">
        <f t="shared" si="55"/>
        <v>0</v>
      </c>
      <c r="S93" s="4">
        <f t="shared" si="55"/>
        <v>0</v>
      </c>
      <c r="T93" s="4">
        <f t="shared" si="55"/>
        <v>0</v>
      </c>
      <c r="U93" s="4">
        <f t="shared" si="55"/>
        <v>0</v>
      </c>
      <c r="V93" s="4">
        <f t="shared" si="55"/>
        <v>0</v>
      </c>
      <c r="W93" s="4">
        <f>W25</f>
        <v>0</v>
      </c>
      <c r="X93" s="4">
        <f t="shared" si="55"/>
        <v>0</v>
      </c>
      <c r="Y93" s="4">
        <f t="shared" si="55"/>
        <v>0</v>
      </c>
      <c r="Z93" s="4">
        <f t="shared" si="55"/>
        <v>0</v>
      </c>
      <c r="AA93" s="4">
        <f t="shared" si="55"/>
        <v>0</v>
      </c>
      <c r="AB93" s="4">
        <f t="shared" si="55"/>
        <v>0</v>
      </c>
      <c r="AC93" s="4">
        <f t="shared" si="55"/>
        <v>0</v>
      </c>
      <c r="AD93" s="4">
        <f t="shared" si="55"/>
        <v>0</v>
      </c>
      <c r="AE93" s="4">
        <f t="shared" si="55"/>
        <v>0</v>
      </c>
      <c r="AF93" s="4">
        <f t="shared" si="55"/>
        <v>0</v>
      </c>
      <c r="AG93" s="4">
        <f t="shared" si="55"/>
        <v>0</v>
      </c>
      <c r="AH93" s="4">
        <f t="shared" si="55"/>
        <v>0</v>
      </c>
      <c r="AI93" s="4">
        <f t="shared" si="55"/>
        <v>0</v>
      </c>
      <c r="AJ93" s="4">
        <f t="shared" si="55"/>
        <v>0</v>
      </c>
      <c r="AK93" s="4">
        <f t="shared" si="55"/>
        <v>0</v>
      </c>
      <c r="AL93" s="4">
        <f t="shared" si="55"/>
        <v>0</v>
      </c>
      <c r="AM93" s="4"/>
      <c r="AN93" s="4"/>
      <c r="AO93" s="4"/>
      <c r="AP93" s="4"/>
      <c r="AQ93" s="4"/>
      <c r="AR93" s="4"/>
      <c r="AS93" s="4"/>
      <c r="AT93" s="4">
        <f t="shared" si="55"/>
        <v>0</v>
      </c>
      <c r="AU93" s="4">
        <f t="shared" ref="AU93:BN93" si="57">AU25</f>
        <v>0</v>
      </c>
      <c r="AV93" s="4">
        <f t="shared" si="57"/>
        <v>0</v>
      </c>
      <c r="AW93" s="4">
        <f t="shared" si="57"/>
        <v>0</v>
      </c>
      <c r="AX93" s="4">
        <f t="shared" si="57"/>
        <v>0</v>
      </c>
      <c r="AY93" s="4">
        <f t="shared" si="57"/>
        <v>0</v>
      </c>
      <c r="AZ93" s="4">
        <f t="shared" si="57"/>
        <v>0</v>
      </c>
      <c r="BA93" s="4">
        <f t="shared" si="57"/>
        <v>0</v>
      </c>
      <c r="BB93" s="4">
        <f t="shared" si="57"/>
        <v>0</v>
      </c>
      <c r="BC93" s="4">
        <f t="shared" si="57"/>
        <v>0</v>
      </c>
      <c r="BD93" s="4">
        <f t="shared" si="57"/>
        <v>0</v>
      </c>
      <c r="BE93" s="4">
        <f t="shared" si="57"/>
        <v>0</v>
      </c>
      <c r="BF93" s="4">
        <f t="shared" si="57"/>
        <v>0</v>
      </c>
      <c r="BG93" s="4">
        <f t="shared" si="57"/>
        <v>0</v>
      </c>
      <c r="BH93" s="4">
        <f t="shared" si="57"/>
        <v>0</v>
      </c>
      <c r="BI93" s="4">
        <f t="shared" si="57"/>
        <v>0</v>
      </c>
      <c r="BJ93" s="4">
        <f t="shared" si="57"/>
        <v>0</v>
      </c>
      <c r="BK93" s="4">
        <f t="shared" si="57"/>
        <v>0</v>
      </c>
      <c r="BL93" s="4">
        <f t="shared" si="57"/>
        <v>0</v>
      </c>
      <c r="BM93" s="4">
        <f t="shared" si="57"/>
        <v>0</v>
      </c>
      <c r="BN93" s="4">
        <f t="shared" si="57"/>
        <v>0</v>
      </c>
      <c r="BO93" s="4">
        <f t="shared" ref="BO93" si="58">BO25</f>
        <v>0</v>
      </c>
    </row>
    <row r="94" spans="1:69" ht="17.399999999999999">
      <c r="B94" s="17" t="s">
        <v>24</v>
      </c>
      <c r="C94" s="18"/>
      <c r="D94" s="19">
        <f t="shared" ref="D94:BN94" si="59">SUM(D89:D93)</f>
        <v>0</v>
      </c>
      <c r="E94" s="19">
        <f t="shared" si="59"/>
        <v>0</v>
      </c>
      <c r="F94" s="19">
        <f t="shared" si="59"/>
        <v>0.01</v>
      </c>
      <c r="G94" s="19">
        <f t="shared" si="59"/>
        <v>4.0000000000000002E-4</v>
      </c>
      <c r="H94" s="19">
        <f t="shared" si="59"/>
        <v>0</v>
      </c>
      <c r="I94" s="19">
        <f t="shared" si="59"/>
        <v>0</v>
      </c>
      <c r="J94" s="19">
        <f t="shared" si="59"/>
        <v>0</v>
      </c>
      <c r="K94" s="19">
        <f t="shared" si="59"/>
        <v>0</v>
      </c>
      <c r="L94" s="19">
        <f t="shared" si="59"/>
        <v>0</v>
      </c>
      <c r="M94" s="19">
        <f t="shared" si="59"/>
        <v>0</v>
      </c>
      <c r="N94" s="19">
        <f t="shared" si="59"/>
        <v>0</v>
      </c>
      <c r="O94" s="19">
        <f t="shared" si="59"/>
        <v>0</v>
      </c>
      <c r="P94" s="19">
        <f t="shared" si="59"/>
        <v>0</v>
      </c>
      <c r="Q94" s="19">
        <f t="shared" si="59"/>
        <v>0</v>
      </c>
      <c r="R94" s="19">
        <f t="shared" si="59"/>
        <v>0</v>
      </c>
      <c r="S94" s="19">
        <f t="shared" si="59"/>
        <v>0</v>
      </c>
      <c r="T94" s="19">
        <f t="shared" si="59"/>
        <v>0</v>
      </c>
      <c r="U94" s="19">
        <f t="shared" si="59"/>
        <v>0</v>
      </c>
      <c r="V94" s="19">
        <f t="shared" si="59"/>
        <v>0</v>
      </c>
      <c r="W94" s="19">
        <f t="shared" ref="W94:X94" si="60">SUM(W89:W93)</f>
        <v>0</v>
      </c>
      <c r="X94" s="19">
        <f t="shared" si="60"/>
        <v>0</v>
      </c>
      <c r="Y94" s="19">
        <f t="shared" si="59"/>
        <v>0</v>
      </c>
      <c r="Z94" s="19">
        <f t="shared" si="59"/>
        <v>0</v>
      </c>
      <c r="AA94" s="19">
        <f t="shared" si="59"/>
        <v>0</v>
      </c>
      <c r="AB94" s="19">
        <f t="shared" si="59"/>
        <v>0</v>
      </c>
      <c r="AC94" s="19">
        <f t="shared" si="59"/>
        <v>0</v>
      </c>
      <c r="AD94" s="19">
        <f t="shared" si="59"/>
        <v>0</v>
      </c>
      <c r="AE94" s="19">
        <f t="shared" si="59"/>
        <v>0</v>
      </c>
      <c r="AF94" s="19">
        <f t="shared" si="59"/>
        <v>5.0000000000000001E-3</v>
      </c>
      <c r="AG94" s="19">
        <f t="shared" si="59"/>
        <v>0</v>
      </c>
      <c r="AH94" s="19">
        <f t="shared" si="59"/>
        <v>0</v>
      </c>
      <c r="AI94" s="19">
        <f t="shared" si="59"/>
        <v>0</v>
      </c>
      <c r="AJ94" s="19">
        <f t="shared" si="59"/>
        <v>0</v>
      </c>
      <c r="AK94" s="19">
        <f t="shared" si="59"/>
        <v>0</v>
      </c>
      <c r="AL94" s="19">
        <f t="shared" si="59"/>
        <v>0.03</v>
      </c>
      <c r="AM94" s="19"/>
      <c r="AN94" s="19"/>
      <c r="AO94" s="19"/>
      <c r="AP94" s="19"/>
      <c r="AQ94" s="19"/>
      <c r="AR94" s="19"/>
      <c r="AS94" s="19"/>
      <c r="AT94" s="19">
        <f t="shared" si="59"/>
        <v>0</v>
      </c>
      <c r="AU94" s="19">
        <f t="shared" si="59"/>
        <v>0</v>
      </c>
      <c r="AV94" s="19">
        <f t="shared" si="59"/>
        <v>0</v>
      </c>
      <c r="AW94" s="19">
        <f t="shared" si="59"/>
        <v>0</v>
      </c>
      <c r="AX94" s="19">
        <f t="shared" si="59"/>
        <v>0</v>
      </c>
      <c r="AY94" s="19">
        <f t="shared" si="59"/>
        <v>0</v>
      </c>
      <c r="AZ94" s="19">
        <f t="shared" si="59"/>
        <v>0</v>
      </c>
      <c r="BA94" s="19">
        <f t="shared" si="59"/>
        <v>0</v>
      </c>
      <c r="BB94" s="19">
        <f t="shared" si="59"/>
        <v>0</v>
      </c>
      <c r="BC94" s="19">
        <f t="shared" si="59"/>
        <v>0</v>
      </c>
      <c r="BD94" s="19">
        <f t="shared" si="59"/>
        <v>0</v>
      </c>
      <c r="BE94" s="19">
        <f t="shared" si="59"/>
        <v>0</v>
      </c>
      <c r="BF94" s="19">
        <f t="shared" si="59"/>
        <v>0</v>
      </c>
      <c r="BG94" s="19">
        <f t="shared" si="59"/>
        <v>0</v>
      </c>
      <c r="BH94" s="19">
        <f t="shared" si="59"/>
        <v>0</v>
      </c>
      <c r="BI94" s="19">
        <f t="shared" si="59"/>
        <v>0</v>
      </c>
      <c r="BJ94" s="19">
        <f t="shared" si="59"/>
        <v>0</v>
      </c>
      <c r="BK94" s="19">
        <f t="shared" si="59"/>
        <v>0</v>
      </c>
      <c r="BL94" s="19">
        <f t="shared" si="59"/>
        <v>0</v>
      </c>
      <c r="BM94" s="19">
        <f t="shared" si="59"/>
        <v>0</v>
      </c>
      <c r="BN94" s="19">
        <f t="shared" si="59"/>
        <v>0</v>
      </c>
      <c r="BO94" s="19">
        <f t="shared" ref="BO94" si="61">SUM(BO89:BO93)</f>
        <v>0</v>
      </c>
    </row>
    <row r="95" spans="1:69" ht="17.399999999999999">
      <c r="B95" s="17" t="s">
        <v>25</v>
      </c>
      <c r="C95" s="18"/>
      <c r="D95" s="20">
        <f t="shared" ref="D95:BN95" si="62">PRODUCT(D94,$E$6)</f>
        <v>0</v>
      </c>
      <c r="E95" s="20">
        <f t="shared" si="62"/>
        <v>0</v>
      </c>
      <c r="F95" s="20">
        <f t="shared" si="62"/>
        <v>0.01</v>
      </c>
      <c r="G95" s="20">
        <f t="shared" si="62"/>
        <v>4.0000000000000002E-4</v>
      </c>
      <c r="H95" s="20">
        <f t="shared" si="62"/>
        <v>0</v>
      </c>
      <c r="I95" s="20">
        <f t="shared" si="62"/>
        <v>0</v>
      </c>
      <c r="J95" s="20">
        <f t="shared" si="62"/>
        <v>0</v>
      </c>
      <c r="K95" s="20">
        <f t="shared" si="62"/>
        <v>0</v>
      </c>
      <c r="L95" s="20">
        <f t="shared" si="62"/>
        <v>0</v>
      </c>
      <c r="M95" s="20">
        <f t="shared" si="62"/>
        <v>0</v>
      </c>
      <c r="N95" s="20">
        <f t="shared" si="62"/>
        <v>0</v>
      </c>
      <c r="O95" s="20">
        <f t="shared" si="62"/>
        <v>0</v>
      </c>
      <c r="P95" s="20">
        <f t="shared" si="62"/>
        <v>0</v>
      </c>
      <c r="Q95" s="20">
        <f t="shared" si="62"/>
        <v>0</v>
      </c>
      <c r="R95" s="20">
        <f t="shared" si="62"/>
        <v>0</v>
      </c>
      <c r="S95" s="20">
        <f t="shared" si="62"/>
        <v>0</v>
      </c>
      <c r="T95" s="20">
        <f t="shared" si="62"/>
        <v>0</v>
      </c>
      <c r="U95" s="20">
        <f t="shared" si="62"/>
        <v>0</v>
      </c>
      <c r="V95" s="20">
        <f t="shared" si="62"/>
        <v>0</v>
      </c>
      <c r="W95" s="20">
        <f t="shared" ref="W95:X95" si="63">PRODUCT(W94,$E$6)</f>
        <v>0</v>
      </c>
      <c r="X95" s="20">
        <f t="shared" si="63"/>
        <v>0</v>
      </c>
      <c r="Y95" s="20">
        <f t="shared" si="62"/>
        <v>0</v>
      </c>
      <c r="Z95" s="20">
        <f t="shared" si="62"/>
        <v>0</v>
      </c>
      <c r="AA95" s="20">
        <f t="shared" si="62"/>
        <v>0</v>
      </c>
      <c r="AB95" s="20">
        <f t="shared" si="62"/>
        <v>0</v>
      </c>
      <c r="AC95" s="20">
        <f t="shared" si="62"/>
        <v>0</v>
      </c>
      <c r="AD95" s="20">
        <f t="shared" si="62"/>
        <v>0</v>
      </c>
      <c r="AE95" s="20">
        <f t="shared" si="62"/>
        <v>0</v>
      </c>
      <c r="AF95" s="20">
        <f t="shared" si="62"/>
        <v>5.0000000000000001E-3</v>
      </c>
      <c r="AG95" s="20">
        <f t="shared" si="62"/>
        <v>0</v>
      </c>
      <c r="AH95" s="20">
        <f t="shared" si="62"/>
        <v>0</v>
      </c>
      <c r="AI95" s="20">
        <f t="shared" si="62"/>
        <v>0</v>
      </c>
      <c r="AJ95" s="20">
        <f t="shared" si="62"/>
        <v>0</v>
      </c>
      <c r="AK95" s="20">
        <f t="shared" si="62"/>
        <v>0</v>
      </c>
      <c r="AL95" s="20">
        <f t="shared" si="62"/>
        <v>0.03</v>
      </c>
      <c r="AM95" s="20"/>
      <c r="AN95" s="20"/>
      <c r="AO95" s="20"/>
      <c r="AP95" s="20"/>
      <c r="AQ95" s="20"/>
      <c r="AR95" s="20"/>
      <c r="AS95" s="20"/>
      <c r="AT95" s="20">
        <f t="shared" si="62"/>
        <v>0</v>
      </c>
      <c r="AU95" s="20">
        <f t="shared" si="62"/>
        <v>0</v>
      </c>
      <c r="AV95" s="20">
        <f t="shared" si="62"/>
        <v>0</v>
      </c>
      <c r="AW95" s="20">
        <f t="shared" si="62"/>
        <v>0</v>
      </c>
      <c r="AX95" s="20">
        <f t="shared" si="62"/>
        <v>0</v>
      </c>
      <c r="AY95" s="20">
        <f t="shared" si="62"/>
        <v>0</v>
      </c>
      <c r="AZ95" s="20">
        <f t="shared" si="62"/>
        <v>0</v>
      </c>
      <c r="BA95" s="20">
        <f t="shared" si="62"/>
        <v>0</v>
      </c>
      <c r="BB95" s="20">
        <f t="shared" si="62"/>
        <v>0</v>
      </c>
      <c r="BC95" s="20">
        <f t="shared" si="62"/>
        <v>0</v>
      </c>
      <c r="BD95" s="20">
        <f t="shared" si="62"/>
        <v>0</v>
      </c>
      <c r="BE95" s="20">
        <f t="shared" si="62"/>
        <v>0</v>
      </c>
      <c r="BF95" s="20">
        <f t="shared" si="62"/>
        <v>0</v>
      </c>
      <c r="BG95" s="20">
        <f t="shared" si="62"/>
        <v>0</v>
      </c>
      <c r="BH95" s="20">
        <f t="shared" si="62"/>
        <v>0</v>
      </c>
      <c r="BI95" s="20">
        <f t="shared" si="62"/>
        <v>0</v>
      </c>
      <c r="BJ95" s="20">
        <f t="shared" si="62"/>
        <v>0</v>
      </c>
      <c r="BK95" s="20">
        <f t="shared" si="62"/>
        <v>0</v>
      </c>
      <c r="BL95" s="20">
        <f t="shared" si="62"/>
        <v>0</v>
      </c>
      <c r="BM95" s="20">
        <f t="shared" si="62"/>
        <v>0</v>
      </c>
      <c r="BN95" s="20">
        <f t="shared" si="62"/>
        <v>0</v>
      </c>
      <c r="BO95" s="20">
        <f t="shared" ref="BO95" si="64">PRODUCT(BO94,$E$6)</f>
        <v>0</v>
      </c>
    </row>
    <row r="97" spans="1:69" ht="17.399999999999999">
      <c r="A97" s="23"/>
      <c r="B97" s="24" t="s">
        <v>26</v>
      </c>
      <c r="C97" s="25" t="s">
        <v>27</v>
      </c>
      <c r="D97" s="26">
        <f t="shared" ref="D97:BN97" si="65">D46</f>
        <v>72.72</v>
      </c>
      <c r="E97" s="26">
        <f t="shared" si="65"/>
        <v>76</v>
      </c>
      <c r="F97" s="26">
        <f t="shared" si="65"/>
        <v>84</v>
      </c>
      <c r="G97" s="26">
        <f t="shared" si="65"/>
        <v>568</v>
      </c>
      <c r="H97" s="26">
        <f t="shared" si="65"/>
        <v>1340</v>
      </c>
      <c r="I97" s="26">
        <f t="shared" si="65"/>
        <v>690</v>
      </c>
      <c r="J97" s="26">
        <f t="shared" si="65"/>
        <v>74.92</v>
      </c>
      <c r="K97" s="26">
        <f t="shared" si="65"/>
        <v>874.38</v>
      </c>
      <c r="L97" s="26">
        <f t="shared" si="65"/>
        <v>210.89</v>
      </c>
      <c r="M97" s="26">
        <f t="shared" si="65"/>
        <v>609</v>
      </c>
      <c r="N97" s="26">
        <f t="shared" si="65"/>
        <v>104.38</v>
      </c>
      <c r="O97" s="26">
        <f t="shared" si="65"/>
        <v>320.32</v>
      </c>
      <c r="P97" s="26">
        <f t="shared" si="65"/>
        <v>373.68</v>
      </c>
      <c r="Q97" s="26">
        <f t="shared" si="65"/>
        <v>380</v>
      </c>
      <c r="R97" s="26">
        <f t="shared" si="65"/>
        <v>0</v>
      </c>
      <c r="S97" s="26">
        <f t="shared" si="65"/>
        <v>0</v>
      </c>
      <c r="T97" s="26">
        <f t="shared" si="65"/>
        <v>0</v>
      </c>
      <c r="U97" s="26">
        <f t="shared" si="65"/>
        <v>812</v>
      </c>
      <c r="V97" s="26">
        <f t="shared" si="65"/>
        <v>352.56</v>
      </c>
      <c r="W97" s="26">
        <f>W46</f>
        <v>83</v>
      </c>
      <c r="X97" s="26">
        <f t="shared" si="65"/>
        <v>9.1999999999999993</v>
      </c>
      <c r="Y97" s="26">
        <f t="shared" si="65"/>
        <v>0</v>
      </c>
      <c r="Z97" s="26">
        <f t="shared" si="65"/>
        <v>469</v>
      </c>
      <c r="AA97" s="26">
        <f t="shared" si="65"/>
        <v>363</v>
      </c>
      <c r="AB97" s="26">
        <f t="shared" si="65"/>
        <v>409</v>
      </c>
      <c r="AC97" s="26">
        <f t="shared" si="65"/>
        <v>249</v>
      </c>
      <c r="AD97" s="26">
        <f t="shared" si="65"/>
        <v>119</v>
      </c>
      <c r="AE97" s="26">
        <f t="shared" si="65"/>
        <v>438</v>
      </c>
      <c r="AF97" s="26">
        <f t="shared" si="65"/>
        <v>159</v>
      </c>
      <c r="AG97" s="26">
        <f t="shared" si="65"/>
        <v>218.18</v>
      </c>
      <c r="AH97" s="26">
        <f t="shared" si="65"/>
        <v>77.290000000000006</v>
      </c>
      <c r="AI97" s="26">
        <f t="shared" si="65"/>
        <v>56.5</v>
      </c>
      <c r="AJ97" s="26">
        <f t="shared" si="65"/>
        <v>42.5</v>
      </c>
      <c r="AK97" s="26">
        <f t="shared" si="65"/>
        <v>240</v>
      </c>
      <c r="AL97" s="26">
        <f t="shared" si="65"/>
        <v>295</v>
      </c>
      <c r="AM97" s="26"/>
      <c r="AN97" s="26"/>
      <c r="AO97" s="26"/>
      <c r="AP97" s="26"/>
      <c r="AQ97" s="26"/>
      <c r="AR97" s="26"/>
      <c r="AS97" s="26"/>
      <c r="AT97" s="26">
        <f t="shared" si="65"/>
        <v>62.29</v>
      </c>
      <c r="AU97" s="26">
        <f t="shared" si="65"/>
        <v>70.709999999999994</v>
      </c>
      <c r="AV97" s="26">
        <f t="shared" si="65"/>
        <v>48.75</v>
      </c>
      <c r="AW97" s="26">
        <f t="shared" si="65"/>
        <v>72.86</v>
      </c>
      <c r="AX97" s="26">
        <f t="shared" si="65"/>
        <v>64.67</v>
      </c>
      <c r="AY97" s="26">
        <f t="shared" si="65"/>
        <v>56.67</v>
      </c>
      <c r="AZ97" s="26">
        <f t="shared" si="65"/>
        <v>130.66999999999999</v>
      </c>
      <c r="BA97" s="26">
        <f t="shared" si="65"/>
        <v>304</v>
      </c>
      <c r="BB97" s="26">
        <f t="shared" si="65"/>
        <v>432</v>
      </c>
      <c r="BC97" s="26">
        <f t="shared" si="65"/>
        <v>532</v>
      </c>
      <c r="BD97" s="26">
        <f t="shared" si="65"/>
        <v>249</v>
      </c>
      <c r="BE97" s="26">
        <f t="shared" si="65"/>
        <v>399</v>
      </c>
      <c r="BF97" s="26">
        <f t="shared" si="65"/>
        <v>0</v>
      </c>
      <c r="BG97" s="26">
        <f t="shared" si="65"/>
        <v>31</v>
      </c>
      <c r="BH97" s="26">
        <f t="shared" si="65"/>
        <v>43</v>
      </c>
      <c r="BI97" s="26">
        <f t="shared" si="65"/>
        <v>37</v>
      </c>
      <c r="BJ97" s="26">
        <f t="shared" si="65"/>
        <v>25</v>
      </c>
      <c r="BK97" s="26">
        <f t="shared" si="65"/>
        <v>59</v>
      </c>
      <c r="BL97" s="26">
        <f t="shared" si="65"/>
        <v>299</v>
      </c>
      <c r="BM97" s="26">
        <f t="shared" si="65"/>
        <v>132.22</v>
      </c>
      <c r="BN97" s="26">
        <f t="shared" si="65"/>
        <v>20.8</v>
      </c>
      <c r="BO97" s="26">
        <f t="shared" ref="BO97" si="66">BO46</f>
        <v>0</v>
      </c>
    </row>
    <row r="98" spans="1:69" ht="17.399999999999999">
      <c r="B98" s="17" t="s">
        <v>28</v>
      </c>
      <c r="C98" s="18" t="s">
        <v>27</v>
      </c>
      <c r="D98" s="19">
        <f t="shared" ref="D98:BN98" si="67">D97/1000</f>
        <v>7.2719999999999993E-2</v>
      </c>
      <c r="E98" s="19">
        <f t="shared" si="67"/>
        <v>7.5999999999999998E-2</v>
      </c>
      <c r="F98" s="19">
        <f t="shared" si="67"/>
        <v>8.4000000000000005E-2</v>
      </c>
      <c r="G98" s="19">
        <f t="shared" si="67"/>
        <v>0.56799999999999995</v>
      </c>
      <c r="H98" s="19">
        <f t="shared" si="67"/>
        <v>1.34</v>
      </c>
      <c r="I98" s="19">
        <f t="shared" si="67"/>
        <v>0.69</v>
      </c>
      <c r="J98" s="19">
        <f t="shared" si="67"/>
        <v>7.492E-2</v>
      </c>
      <c r="K98" s="19">
        <f t="shared" si="67"/>
        <v>0.87438000000000005</v>
      </c>
      <c r="L98" s="19">
        <f t="shared" si="67"/>
        <v>0.21088999999999999</v>
      </c>
      <c r="M98" s="19">
        <f t="shared" si="67"/>
        <v>0.60899999999999999</v>
      </c>
      <c r="N98" s="19">
        <f t="shared" si="67"/>
        <v>0.10438</v>
      </c>
      <c r="O98" s="19">
        <f t="shared" si="67"/>
        <v>0.32031999999999999</v>
      </c>
      <c r="P98" s="19">
        <f t="shared" si="67"/>
        <v>0.37368000000000001</v>
      </c>
      <c r="Q98" s="19">
        <f t="shared" si="67"/>
        <v>0.38</v>
      </c>
      <c r="R98" s="19">
        <f t="shared" si="67"/>
        <v>0</v>
      </c>
      <c r="S98" s="19">
        <f t="shared" si="67"/>
        <v>0</v>
      </c>
      <c r="T98" s="19">
        <f t="shared" si="67"/>
        <v>0</v>
      </c>
      <c r="U98" s="19">
        <f t="shared" si="67"/>
        <v>0.81200000000000006</v>
      </c>
      <c r="V98" s="19">
        <f t="shared" si="67"/>
        <v>0.35255999999999998</v>
      </c>
      <c r="W98" s="19">
        <f>W97/1000</f>
        <v>8.3000000000000004E-2</v>
      </c>
      <c r="X98" s="19">
        <f t="shared" si="67"/>
        <v>9.1999999999999998E-3</v>
      </c>
      <c r="Y98" s="19">
        <f t="shared" si="67"/>
        <v>0</v>
      </c>
      <c r="Z98" s="19">
        <f t="shared" si="67"/>
        <v>0.46899999999999997</v>
      </c>
      <c r="AA98" s="19">
        <f t="shared" si="67"/>
        <v>0.36299999999999999</v>
      </c>
      <c r="AB98" s="19">
        <f t="shared" si="67"/>
        <v>0.40899999999999997</v>
      </c>
      <c r="AC98" s="19">
        <f t="shared" si="67"/>
        <v>0.249</v>
      </c>
      <c r="AD98" s="19">
        <f t="shared" si="67"/>
        <v>0.11899999999999999</v>
      </c>
      <c r="AE98" s="19">
        <f t="shared" si="67"/>
        <v>0.438</v>
      </c>
      <c r="AF98" s="19">
        <f t="shared" si="67"/>
        <v>0.159</v>
      </c>
      <c r="AG98" s="19">
        <f t="shared" si="67"/>
        <v>0.21818000000000001</v>
      </c>
      <c r="AH98" s="19">
        <f t="shared" si="67"/>
        <v>7.7290000000000011E-2</v>
      </c>
      <c r="AI98" s="19">
        <f t="shared" si="67"/>
        <v>5.6500000000000002E-2</v>
      </c>
      <c r="AJ98" s="19">
        <f t="shared" si="67"/>
        <v>4.2500000000000003E-2</v>
      </c>
      <c r="AK98" s="19">
        <f t="shared" si="67"/>
        <v>0.24</v>
      </c>
      <c r="AL98" s="19">
        <f t="shared" si="67"/>
        <v>0.29499999999999998</v>
      </c>
      <c r="AM98" s="19"/>
      <c r="AN98" s="19"/>
      <c r="AO98" s="19"/>
      <c r="AP98" s="19"/>
      <c r="AQ98" s="19"/>
      <c r="AR98" s="19"/>
      <c r="AS98" s="19"/>
      <c r="AT98" s="19">
        <f t="shared" si="67"/>
        <v>6.2289999999999998E-2</v>
      </c>
      <c r="AU98" s="19">
        <f t="shared" si="67"/>
        <v>7.0709999999999995E-2</v>
      </c>
      <c r="AV98" s="19">
        <f t="shared" si="67"/>
        <v>4.8750000000000002E-2</v>
      </c>
      <c r="AW98" s="19">
        <f t="shared" si="67"/>
        <v>7.2859999999999994E-2</v>
      </c>
      <c r="AX98" s="19">
        <f t="shared" si="67"/>
        <v>6.4670000000000005E-2</v>
      </c>
      <c r="AY98" s="19">
        <f t="shared" si="67"/>
        <v>5.6670000000000005E-2</v>
      </c>
      <c r="AZ98" s="19">
        <f t="shared" si="67"/>
        <v>0.13066999999999998</v>
      </c>
      <c r="BA98" s="19">
        <f t="shared" si="67"/>
        <v>0.30399999999999999</v>
      </c>
      <c r="BB98" s="19">
        <f t="shared" si="67"/>
        <v>0.432</v>
      </c>
      <c r="BC98" s="19">
        <f t="shared" si="67"/>
        <v>0.53200000000000003</v>
      </c>
      <c r="BD98" s="19">
        <f t="shared" si="67"/>
        <v>0.249</v>
      </c>
      <c r="BE98" s="19">
        <f t="shared" si="67"/>
        <v>0.39900000000000002</v>
      </c>
      <c r="BF98" s="19">
        <f t="shared" si="67"/>
        <v>0</v>
      </c>
      <c r="BG98" s="19">
        <f t="shared" si="67"/>
        <v>3.1E-2</v>
      </c>
      <c r="BH98" s="19">
        <f t="shared" si="67"/>
        <v>4.2999999999999997E-2</v>
      </c>
      <c r="BI98" s="19">
        <f t="shared" si="67"/>
        <v>3.6999999999999998E-2</v>
      </c>
      <c r="BJ98" s="19">
        <f t="shared" si="67"/>
        <v>2.5000000000000001E-2</v>
      </c>
      <c r="BK98" s="19">
        <f t="shared" si="67"/>
        <v>5.8999999999999997E-2</v>
      </c>
      <c r="BL98" s="19">
        <f t="shared" si="67"/>
        <v>0.29899999999999999</v>
      </c>
      <c r="BM98" s="19">
        <f t="shared" si="67"/>
        <v>0.13222</v>
      </c>
      <c r="BN98" s="19">
        <f t="shared" si="67"/>
        <v>2.0799999999999999E-2</v>
      </c>
      <c r="BO98" s="19">
        <f t="shared" ref="BO98" si="68">BO97/1000</f>
        <v>0</v>
      </c>
    </row>
    <row r="99" spans="1:69" ht="17.399999999999999">
      <c r="A99" s="27"/>
      <c r="B99" s="28" t="s">
        <v>29</v>
      </c>
      <c r="C99" s="129"/>
      <c r="D99" s="29">
        <f t="shared" ref="D99:BN99" si="69">D95*D97</f>
        <v>0</v>
      </c>
      <c r="E99" s="29">
        <f t="shared" si="69"/>
        <v>0</v>
      </c>
      <c r="F99" s="29">
        <f t="shared" si="69"/>
        <v>0.84</v>
      </c>
      <c r="G99" s="29">
        <f t="shared" si="69"/>
        <v>0.22720000000000001</v>
      </c>
      <c r="H99" s="29">
        <f t="shared" si="69"/>
        <v>0</v>
      </c>
      <c r="I99" s="29">
        <f t="shared" si="69"/>
        <v>0</v>
      </c>
      <c r="J99" s="29">
        <f t="shared" si="69"/>
        <v>0</v>
      </c>
      <c r="K99" s="29">
        <f t="shared" si="69"/>
        <v>0</v>
      </c>
      <c r="L99" s="29">
        <f t="shared" si="69"/>
        <v>0</v>
      </c>
      <c r="M99" s="29">
        <f t="shared" si="69"/>
        <v>0</v>
      </c>
      <c r="N99" s="29">
        <f t="shared" si="69"/>
        <v>0</v>
      </c>
      <c r="O99" s="29">
        <f t="shared" si="69"/>
        <v>0</v>
      </c>
      <c r="P99" s="29">
        <f t="shared" si="69"/>
        <v>0</v>
      </c>
      <c r="Q99" s="29">
        <f t="shared" si="69"/>
        <v>0</v>
      </c>
      <c r="R99" s="29">
        <f t="shared" si="69"/>
        <v>0</v>
      </c>
      <c r="S99" s="29">
        <f t="shared" si="69"/>
        <v>0</v>
      </c>
      <c r="T99" s="29">
        <f t="shared" si="69"/>
        <v>0</v>
      </c>
      <c r="U99" s="29">
        <f t="shared" si="69"/>
        <v>0</v>
      </c>
      <c r="V99" s="29">
        <f t="shared" si="69"/>
        <v>0</v>
      </c>
      <c r="W99" s="29">
        <f>W95*W97</f>
        <v>0</v>
      </c>
      <c r="X99" s="29">
        <f t="shared" si="69"/>
        <v>0</v>
      </c>
      <c r="Y99" s="29">
        <f t="shared" si="69"/>
        <v>0</v>
      </c>
      <c r="Z99" s="29">
        <f t="shared" si="69"/>
        <v>0</v>
      </c>
      <c r="AA99" s="29">
        <f t="shared" si="69"/>
        <v>0</v>
      </c>
      <c r="AB99" s="29">
        <f t="shared" si="69"/>
        <v>0</v>
      </c>
      <c r="AC99" s="29">
        <f t="shared" si="69"/>
        <v>0</v>
      </c>
      <c r="AD99" s="29">
        <f t="shared" si="69"/>
        <v>0</v>
      </c>
      <c r="AE99" s="29">
        <f t="shared" si="69"/>
        <v>0</v>
      </c>
      <c r="AF99" s="29">
        <f t="shared" si="69"/>
        <v>0.79500000000000004</v>
      </c>
      <c r="AG99" s="29">
        <f t="shared" si="69"/>
        <v>0</v>
      </c>
      <c r="AH99" s="29">
        <f t="shared" si="69"/>
        <v>0</v>
      </c>
      <c r="AI99" s="29">
        <f t="shared" si="69"/>
        <v>0</v>
      </c>
      <c r="AJ99" s="29">
        <f t="shared" si="69"/>
        <v>0</v>
      </c>
      <c r="AK99" s="29">
        <f t="shared" si="69"/>
        <v>0</v>
      </c>
      <c r="AL99" s="29">
        <f t="shared" si="69"/>
        <v>8.85</v>
      </c>
      <c r="AM99" s="29"/>
      <c r="AN99" s="29"/>
      <c r="AO99" s="29"/>
      <c r="AP99" s="29"/>
      <c r="AQ99" s="29"/>
      <c r="AR99" s="29"/>
      <c r="AS99" s="29"/>
      <c r="AT99" s="29">
        <f t="shared" si="69"/>
        <v>0</v>
      </c>
      <c r="AU99" s="29">
        <f t="shared" si="69"/>
        <v>0</v>
      </c>
      <c r="AV99" s="29">
        <f t="shared" si="69"/>
        <v>0</v>
      </c>
      <c r="AW99" s="29">
        <f t="shared" si="69"/>
        <v>0</v>
      </c>
      <c r="AX99" s="29">
        <f t="shared" si="69"/>
        <v>0</v>
      </c>
      <c r="AY99" s="29">
        <f t="shared" si="69"/>
        <v>0</v>
      </c>
      <c r="AZ99" s="29">
        <f t="shared" si="69"/>
        <v>0</v>
      </c>
      <c r="BA99" s="29">
        <f t="shared" si="69"/>
        <v>0</v>
      </c>
      <c r="BB99" s="29">
        <f t="shared" si="69"/>
        <v>0</v>
      </c>
      <c r="BC99" s="29">
        <f t="shared" si="69"/>
        <v>0</v>
      </c>
      <c r="BD99" s="29">
        <f t="shared" si="69"/>
        <v>0</v>
      </c>
      <c r="BE99" s="29">
        <f t="shared" si="69"/>
        <v>0</v>
      </c>
      <c r="BF99" s="29">
        <f t="shared" si="69"/>
        <v>0</v>
      </c>
      <c r="BG99" s="29">
        <f t="shared" si="69"/>
        <v>0</v>
      </c>
      <c r="BH99" s="29">
        <f t="shared" si="69"/>
        <v>0</v>
      </c>
      <c r="BI99" s="29">
        <f t="shared" si="69"/>
        <v>0</v>
      </c>
      <c r="BJ99" s="29">
        <f t="shared" si="69"/>
        <v>0</v>
      </c>
      <c r="BK99" s="29">
        <f t="shared" si="69"/>
        <v>0</v>
      </c>
      <c r="BL99" s="29">
        <f t="shared" si="69"/>
        <v>0</v>
      </c>
      <c r="BM99" s="29">
        <f t="shared" si="69"/>
        <v>0</v>
      </c>
      <c r="BN99" s="29">
        <f t="shared" si="69"/>
        <v>0</v>
      </c>
      <c r="BO99" s="29">
        <f t="shared" ref="BO99" si="70">BO95*BO97</f>
        <v>0</v>
      </c>
      <c r="BP99" s="30">
        <f>SUM(D99:BN99)</f>
        <v>10.712199999999999</v>
      </c>
      <c r="BQ99" s="31">
        <f>BP99/$C$9</f>
        <v>10.712199999999999</v>
      </c>
    </row>
    <row r="100" spans="1:69" ht="17.399999999999999">
      <c r="A100" s="27"/>
      <c r="B100" s="28" t="s">
        <v>30</v>
      </c>
      <c r="C100" s="129"/>
      <c r="D100" s="29">
        <f t="shared" ref="D100:BN100" si="71">D95*D97</f>
        <v>0</v>
      </c>
      <c r="E100" s="29">
        <f t="shared" si="71"/>
        <v>0</v>
      </c>
      <c r="F100" s="29">
        <f t="shared" si="71"/>
        <v>0.84</v>
      </c>
      <c r="G100" s="29">
        <f t="shared" si="71"/>
        <v>0.22720000000000001</v>
      </c>
      <c r="H100" s="29">
        <f t="shared" si="71"/>
        <v>0</v>
      </c>
      <c r="I100" s="29">
        <f t="shared" si="71"/>
        <v>0</v>
      </c>
      <c r="J100" s="29">
        <f t="shared" si="71"/>
        <v>0</v>
      </c>
      <c r="K100" s="29">
        <f t="shared" si="71"/>
        <v>0</v>
      </c>
      <c r="L100" s="29">
        <f t="shared" si="71"/>
        <v>0</v>
      </c>
      <c r="M100" s="29">
        <f t="shared" si="71"/>
        <v>0</v>
      </c>
      <c r="N100" s="29">
        <f t="shared" si="71"/>
        <v>0</v>
      </c>
      <c r="O100" s="29">
        <f t="shared" si="71"/>
        <v>0</v>
      </c>
      <c r="P100" s="29">
        <f t="shared" si="71"/>
        <v>0</v>
      </c>
      <c r="Q100" s="29">
        <f t="shared" si="71"/>
        <v>0</v>
      </c>
      <c r="R100" s="29">
        <f t="shared" si="71"/>
        <v>0</v>
      </c>
      <c r="S100" s="29">
        <f t="shared" si="71"/>
        <v>0</v>
      </c>
      <c r="T100" s="29">
        <f t="shared" si="71"/>
        <v>0</v>
      </c>
      <c r="U100" s="29">
        <f t="shared" si="71"/>
        <v>0</v>
      </c>
      <c r="V100" s="29">
        <f t="shared" si="71"/>
        <v>0</v>
      </c>
      <c r="W100" s="29">
        <f>W95*W97</f>
        <v>0</v>
      </c>
      <c r="X100" s="29">
        <f t="shared" si="71"/>
        <v>0</v>
      </c>
      <c r="Y100" s="29">
        <f t="shared" si="71"/>
        <v>0</v>
      </c>
      <c r="Z100" s="29">
        <f t="shared" si="71"/>
        <v>0</v>
      </c>
      <c r="AA100" s="29">
        <f t="shared" si="71"/>
        <v>0</v>
      </c>
      <c r="AB100" s="29">
        <f t="shared" si="71"/>
        <v>0</v>
      </c>
      <c r="AC100" s="29">
        <f t="shared" si="71"/>
        <v>0</v>
      </c>
      <c r="AD100" s="29">
        <f t="shared" si="71"/>
        <v>0</v>
      </c>
      <c r="AE100" s="29">
        <f t="shared" si="71"/>
        <v>0</v>
      </c>
      <c r="AF100" s="29">
        <f t="shared" si="71"/>
        <v>0.79500000000000004</v>
      </c>
      <c r="AG100" s="29">
        <f t="shared" si="71"/>
        <v>0</v>
      </c>
      <c r="AH100" s="29">
        <f t="shared" si="71"/>
        <v>0</v>
      </c>
      <c r="AI100" s="29">
        <f t="shared" si="71"/>
        <v>0</v>
      </c>
      <c r="AJ100" s="29">
        <f t="shared" si="71"/>
        <v>0</v>
      </c>
      <c r="AK100" s="29">
        <f t="shared" si="71"/>
        <v>0</v>
      </c>
      <c r="AL100" s="29">
        <f t="shared" si="71"/>
        <v>8.85</v>
      </c>
      <c r="AM100" s="29"/>
      <c r="AN100" s="29"/>
      <c r="AO100" s="29"/>
      <c r="AP100" s="29"/>
      <c r="AQ100" s="29"/>
      <c r="AR100" s="29"/>
      <c r="AS100" s="29"/>
      <c r="AT100" s="29">
        <f t="shared" si="71"/>
        <v>0</v>
      </c>
      <c r="AU100" s="29">
        <f t="shared" si="71"/>
        <v>0</v>
      </c>
      <c r="AV100" s="29">
        <f t="shared" si="71"/>
        <v>0</v>
      </c>
      <c r="AW100" s="29">
        <f t="shared" si="71"/>
        <v>0</v>
      </c>
      <c r="AX100" s="29">
        <f t="shared" si="71"/>
        <v>0</v>
      </c>
      <c r="AY100" s="29">
        <f t="shared" si="71"/>
        <v>0</v>
      </c>
      <c r="AZ100" s="29">
        <f t="shared" si="71"/>
        <v>0</v>
      </c>
      <c r="BA100" s="29">
        <f t="shared" si="71"/>
        <v>0</v>
      </c>
      <c r="BB100" s="29">
        <f t="shared" si="71"/>
        <v>0</v>
      </c>
      <c r="BC100" s="29">
        <f t="shared" si="71"/>
        <v>0</v>
      </c>
      <c r="BD100" s="29">
        <f t="shared" si="71"/>
        <v>0</v>
      </c>
      <c r="BE100" s="29">
        <f t="shared" si="71"/>
        <v>0</v>
      </c>
      <c r="BF100" s="29">
        <f t="shared" si="71"/>
        <v>0</v>
      </c>
      <c r="BG100" s="29">
        <f t="shared" si="71"/>
        <v>0</v>
      </c>
      <c r="BH100" s="29">
        <f t="shared" si="71"/>
        <v>0</v>
      </c>
      <c r="BI100" s="29">
        <f t="shared" si="71"/>
        <v>0</v>
      </c>
      <c r="BJ100" s="29">
        <f t="shared" si="71"/>
        <v>0</v>
      </c>
      <c r="BK100" s="29">
        <f t="shared" si="71"/>
        <v>0</v>
      </c>
      <c r="BL100" s="29">
        <f t="shared" si="71"/>
        <v>0</v>
      </c>
      <c r="BM100" s="29">
        <f t="shared" si="71"/>
        <v>0</v>
      </c>
      <c r="BN100" s="29">
        <f t="shared" si="71"/>
        <v>0</v>
      </c>
      <c r="BO100" s="29">
        <f t="shared" ref="BO100" si="72">BO95*BO97</f>
        <v>0</v>
      </c>
      <c r="BP100" s="30">
        <f>SUM(D100:BN100)</f>
        <v>10.712199999999999</v>
      </c>
      <c r="BQ100" s="31">
        <f>BP100/$C$9</f>
        <v>10.712199999999999</v>
      </c>
    </row>
    <row r="102" spans="1:69">
      <c r="J102" s="1">
        <v>49</v>
      </c>
      <c r="K102" t="s">
        <v>2</v>
      </c>
      <c r="V102" t="s">
        <v>33</v>
      </c>
    </row>
    <row r="103" spans="1:69" ht="15" customHeight="1">
      <c r="A103" s="115"/>
      <c r="B103" s="2" t="s">
        <v>3</v>
      </c>
      <c r="C103" s="113" t="s">
        <v>4</v>
      </c>
      <c r="D103" s="113" t="s">
        <v>35</v>
      </c>
      <c r="E103" s="113" t="s">
        <v>36</v>
      </c>
      <c r="F103" s="113" t="s">
        <v>37</v>
      </c>
      <c r="G103" s="113" t="s">
        <v>38</v>
      </c>
      <c r="H103" s="113" t="s">
        <v>39</v>
      </c>
      <c r="I103" s="35"/>
      <c r="J103" s="113" t="s">
        <v>40</v>
      </c>
      <c r="K103" s="113" t="s">
        <v>41</v>
      </c>
      <c r="L103" s="113" t="s">
        <v>42</v>
      </c>
      <c r="M103" s="35"/>
      <c r="N103" s="35"/>
      <c r="O103" s="113" t="s">
        <v>43</v>
      </c>
      <c r="P103" s="113" t="s">
        <v>44</v>
      </c>
      <c r="Q103" s="35"/>
      <c r="R103" s="113" t="s">
        <v>45</v>
      </c>
      <c r="S103" s="35"/>
      <c r="T103" s="35"/>
      <c r="U103" s="35"/>
      <c r="V103" s="113" t="s">
        <v>46</v>
      </c>
      <c r="W103" s="35"/>
      <c r="X103" s="113" t="s">
        <v>47</v>
      </c>
      <c r="Y103" s="35"/>
      <c r="Z103" s="35"/>
      <c r="AA103" s="35"/>
      <c r="AB103" s="35"/>
      <c r="AC103" s="35"/>
      <c r="AD103" s="35"/>
      <c r="AE103" s="35"/>
      <c r="AF103" s="35"/>
      <c r="AG103" s="35"/>
      <c r="AH103" s="113" t="s">
        <v>18</v>
      </c>
      <c r="AI103" s="35"/>
      <c r="AJ103" s="113" t="s">
        <v>48</v>
      </c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113" t="s">
        <v>50</v>
      </c>
      <c r="AW103" s="35"/>
      <c r="AX103" s="113" t="s">
        <v>51</v>
      </c>
      <c r="AY103" s="35"/>
      <c r="AZ103" s="113" t="s">
        <v>52</v>
      </c>
      <c r="BA103" s="35"/>
      <c r="BB103" s="113" t="s">
        <v>53</v>
      </c>
      <c r="BC103" s="113" t="s">
        <v>54</v>
      </c>
      <c r="BD103" s="35"/>
      <c r="BE103" s="35"/>
      <c r="BF103" s="35"/>
      <c r="BG103" s="113" t="s">
        <v>55</v>
      </c>
      <c r="BH103" s="113" t="s">
        <v>56</v>
      </c>
      <c r="BI103" s="113" t="s">
        <v>57</v>
      </c>
      <c r="BJ103" s="35"/>
      <c r="BK103" s="113" t="s">
        <v>58</v>
      </c>
      <c r="BL103" s="35"/>
      <c r="BM103" s="113" t="s">
        <v>59</v>
      </c>
      <c r="BN103" s="113" t="s">
        <v>60</v>
      </c>
      <c r="BO103" s="113" t="s">
        <v>100</v>
      </c>
      <c r="BP103" s="124" t="s">
        <v>5</v>
      </c>
      <c r="BQ103" s="124" t="s">
        <v>6</v>
      </c>
    </row>
    <row r="104" spans="1:69" ht="30" customHeight="1">
      <c r="A104" s="116"/>
      <c r="B104" s="3" t="s">
        <v>7</v>
      </c>
      <c r="C104" s="114"/>
      <c r="D104" s="114"/>
      <c r="E104" s="114"/>
      <c r="F104" s="114"/>
      <c r="G104" s="114"/>
      <c r="H104" s="114"/>
      <c r="I104" s="36"/>
      <c r="J104" s="114"/>
      <c r="K104" s="114"/>
      <c r="L104" s="114"/>
      <c r="M104" s="36"/>
      <c r="N104" s="36"/>
      <c r="O104" s="114"/>
      <c r="P104" s="114"/>
      <c r="Q104" s="36"/>
      <c r="R104" s="114"/>
      <c r="S104" s="36"/>
      <c r="T104" s="36"/>
      <c r="U104" s="36"/>
      <c r="V104" s="114"/>
      <c r="W104" s="36"/>
      <c r="X104" s="114"/>
      <c r="Y104" s="36"/>
      <c r="Z104" s="36"/>
      <c r="AA104" s="36"/>
      <c r="AB104" s="36"/>
      <c r="AC104" s="36"/>
      <c r="AD104" s="36"/>
      <c r="AE104" s="36"/>
      <c r="AF104" s="36"/>
      <c r="AG104" s="36"/>
      <c r="AH104" s="114"/>
      <c r="AI104" s="36"/>
      <c r="AJ104" s="114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114"/>
      <c r="AW104" s="36"/>
      <c r="AX104" s="114"/>
      <c r="AY104" s="36"/>
      <c r="AZ104" s="114"/>
      <c r="BA104" s="36"/>
      <c r="BB104" s="114"/>
      <c r="BC104" s="114"/>
      <c r="BD104" s="36"/>
      <c r="BE104" s="36"/>
      <c r="BF104" s="36"/>
      <c r="BG104" s="114"/>
      <c r="BH104" s="114"/>
      <c r="BI104" s="114"/>
      <c r="BJ104" s="36"/>
      <c r="BK104" s="114"/>
      <c r="BL104" s="36"/>
      <c r="BM104" s="114"/>
      <c r="BN104" s="114"/>
      <c r="BO104" s="114"/>
      <c r="BP104" s="125"/>
      <c r="BQ104" s="125"/>
    </row>
    <row r="105" spans="1:69">
      <c r="A105" s="126" t="s">
        <v>22</v>
      </c>
      <c r="B105" s="40" t="s">
        <v>61</v>
      </c>
      <c r="C105" s="118">
        <f>$E$6</f>
        <v>1</v>
      </c>
      <c r="D105" s="4">
        <f t="shared" ref="D105:BN109" si="73">D26</f>
        <v>0</v>
      </c>
      <c r="E105" s="4">
        <f t="shared" si="73"/>
        <v>0</v>
      </c>
      <c r="F105" s="4">
        <f t="shared" si="73"/>
        <v>5.0000000000000001E-3</v>
      </c>
      <c r="G105" s="4">
        <f t="shared" si="73"/>
        <v>0</v>
      </c>
      <c r="H105" s="4">
        <f t="shared" si="73"/>
        <v>0</v>
      </c>
      <c r="I105" s="4">
        <f t="shared" si="73"/>
        <v>0</v>
      </c>
      <c r="J105" s="4">
        <f t="shared" si="73"/>
        <v>0</v>
      </c>
      <c r="K105" s="4">
        <f t="shared" si="73"/>
        <v>3.0000000000000001E-3</v>
      </c>
      <c r="L105" s="4">
        <f t="shared" si="73"/>
        <v>0</v>
      </c>
      <c r="M105" s="4">
        <f t="shared" si="73"/>
        <v>1.6500000000000001E-2</v>
      </c>
      <c r="N105" s="4">
        <f t="shared" si="73"/>
        <v>0</v>
      </c>
      <c r="O105" s="4">
        <f t="shared" si="73"/>
        <v>0</v>
      </c>
      <c r="P105" s="4">
        <f t="shared" si="73"/>
        <v>0</v>
      </c>
      <c r="Q105" s="4">
        <f t="shared" si="73"/>
        <v>0</v>
      </c>
      <c r="R105" s="4">
        <f t="shared" si="73"/>
        <v>0</v>
      </c>
      <c r="S105" s="4">
        <f t="shared" si="73"/>
        <v>0</v>
      </c>
      <c r="T105" s="4">
        <f t="shared" si="73"/>
        <v>0</v>
      </c>
      <c r="U105" s="4">
        <f t="shared" si="73"/>
        <v>0</v>
      </c>
      <c r="V105" s="4">
        <f t="shared" si="73"/>
        <v>0</v>
      </c>
      <c r="W105" s="4">
        <f>W26</f>
        <v>0</v>
      </c>
      <c r="X105" s="4">
        <f t="shared" si="73"/>
        <v>0</v>
      </c>
      <c r="Y105" s="4">
        <f t="shared" si="73"/>
        <v>0</v>
      </c>
      <c r="Z105" s="4">
        <f t="shared" si="73"/>
        <v>0</v>
      </c>
      <c r="AA105" s="4">
        <f t="shared" si="73"/>
        <v>0</v>
      </c>
      <c r="AB105" s="4">
        <f t="shared" si="73"/>
        <v>0</v>
      </c>
      <c r="AC105" s="4">
        <f t="shared" si="73"/>
        <v>0</v>
      </c>
      <c r="AD105" s="4">
        <f t="shared" si="73"/>
        <v>0</v>
      </c>
      <c r="AE105" s="4">
        <f t="shared" si="73"/>
        <v>0</v>
      </c>
      <c r="AF105" s="4">
        <f t="shared" si="73"/>
        <v>0</v>
      </c>
      <c r="AG105" s="4">
        <f t="shared" si="73"/>
        <v>0</v>
      </c>
      <c r="AH105" s="4">
        <f t="shared" si="73"/>
        <v>0</v>
      </c>
      <c r="AI105" s="4">
        <f t="shared" si="73"/>
        <v>0</v>
      </c>
      <c r="AJ105" s="4">
        <f t="shared" si="73"/>
        <v>0</v>
      </c>
      <c r="AK105" s="4">
        <f t="shared" si="73"/>
        <v>0</v>
      </c>
      <c r="AL105" s="4">
        <f t="shared" si="73"/>
        <v>0</v>
      </c>
      <c r="AM105" s="4"/>
      <c r="AN105" s="4"/>
      <c r="AO105" s="4"/>
      <c r="AP105" s="4"/>
      <c r="AQ105" s="4"/>
      <c r="AR105" s="4"/>
      <c r="AS105" s="4"/>
      <c r="AT105" s="4">
        <f t="shared" si="73"/>
        <v>0.02</v>
      </c>
      <c r="AU105" s="4">
        <f t="shared" si="73"/>
        <v>0</v>
      </c>
      <c r="AV105" s="4">
        <f t="shared" si="73"/>
        <v>0</v>
      </c>
      <c r="AW105" s="4">
        <f t="shared" si="73"/>
        <v>0</v>
      </c>
      <c r="AX105" s="4">
        <f t="shared" si="73"/>
        <v>0</v>
      </c>
      <c r="AY105" s="4">
        <f t="shared" si="73"/>
        <v>0</v>
      </c>
      <c r="AZ105" s="4">
        <f t="shared" si="73"/>
        <v>0</v>
      </c>
      <c r="BA105" s="4">
        <f t="shared" si="73"/>
        <v>0</v>
      </c>
      <c r="BB105" s="4">
        <f t="shared" si="73"/>
        <v>0</v>
      </c>
      <c r="BC105" s="4">
        <f t="shared" si="73"/>
        <v>0</v>
      </c>
      <c r="BD105" s="4">
        <f t="shared" si="73"/>
        <v>0</v>
      </c>
      <c r="BE105" s="4">
        <f t="shared" si="73"/>
        <v>0</v>
      </c>
      <c r="BF105" s="4">
        <f t="shared" si="73"/>
        <v>0</v>
      </c>
      <c r="BG105" s="4">
        <f t="shared" si="73"/>
        <v>0</v>
      </c>
      <c r="BH105" s="4">
        <f t="shared" si="73"/>
        <v>0</v>
      </c>
      <c r="BI105" s="4">
        <f t="shared" si="73"/>
        <v>0</v>
      </c>
      <c r="BJ105" s="4">
        <f t="shared" si="73"/>
        <v>0</v>
      </c>
      <c r="BK105" s="4">
        <f t="shared" si="73"/>
        <v>0</v>
      </c>
      <c r="BL105" s="4">
        <f t="shared" si="73"/>
        <v>0</v>
      </c>
      <c r="BM105" s="4">
        <f t="shared" si="73"/>
        <v>0</v>
      </c>
      <c r="BN105" s="4">
        <f t="shared" si="73"/>
        <v>0</v>
      </c>
      <c r="BO105" s="4">
        <f t="shared" ref="BO105:BO108" si="74">BO26</f>
        <v>0</v>
      </c>
    </row>
    <row r="106" spans="1:69">
      <c r="A106" s="127"/>
      <c r="B106" t="s">
        <v>16</v>
      </c>
      <c r="C106" s="119"/>
      <c r="D106" s="4">
        <f t="shared" si="73"/>
        <v>0.02</v>
      </c>
      <c r="E106" s="4">
        <f t="shared" si="73"/>
        <v>0</v>
      </c>
      <c r="F106" s="4">
        <f t="shared" si="73"/>
        <v>0</v>
      </c>
      <c r="G106" s="4">
        <f t="shared" si="73"/>
        <v>0</v>
      </c>
      <c r="H106" s="4">
        <f t="shared" si="73"/>
        <v>0</v>
      </c>
      <c r="I106" s="4">
        <f t="shared" si="73"/>
        <v>0</v>
      </c>
      <c r="J106" s="4">
        <f t="shared" si="73"/>
        <v>0</v>
      </c>
      <c r="K106" s="4">
        <f t="shared" si="73"/>
        <v>0</v>
      </c>
      <c r="L106" s="4">
        <f t="shared" si="73"/>
        <v>0</v>
      </c>
      <c r="M106" s="4">
        <f t="shared" si="73"/>
        <v>0</v>
      </c>
      <c r="N106" s="4">
        <f t="shared" si="73"/>
        <v>0</v>
      </c>
      <c r="O106" s="4">
        <f t="shared" si="73"/>
        <v>0</v>
      </c>
      <c r="P106" s="4">
        <f t="shared" si="73"/>
        <v>0</v>
      </c>
      <c r="Q106" s="4">
        <f t="shared" si="73"/>
        <v>0</v>
      </c>
      <c r="R106" s="4">
        <f t="shared" si="73"/>
        <v>0</v>
      </c>
      <c r="S106" s="4">
        <f t="shared" si="73"/>
        <v>0</v>
      </c>
      <c r="T106" s="4">
        <f t="shared" si="73"/>
        <v>0</v>
      </c>
      <c r="U106" s="4">
        <f t="shared" si="73"/>
        <v>0</v>
      </c>
      <c r="V106" s="4">
        <f t="shared" si="73"/>
        <v>0</v>
      </c>
      <c r="W106" s="4">
        <f>W27</f>
        <v>0</v>
      </c>
      <c r="X106" s="4">
        <f t="shared" si="73"/>
        <v>0</v>
      </c>
      <c r="Y106" s="4">
        <f t="shared" si="73"/>
        <v>0</v>
      </c>
      <c r="Z106" s="4">
        <f t="shared" si="73"/>
        <v>0</v>
      </c>
      <c r="AA106" s="4">
        <f t="shared" si="73"/>
        <v>0</v>
      </c>
      <c r="AB106" s="4">
        <f t="shared" si="73"/>
        <v>0</v>
      </c>
      <c r="AC106" s="4">
        <f t="shared" si="73"/>
        <v>0</v>
      </c>
      <c r="AD106" s="4">
        <f t="shared" si="73"/>
        <v>0</v>
      </c>
      <c r="AE106" s="4">
        <f t="shared" si="73"/>
        <v>0</v>
      </c>
      <c r="AF106" s="4">
        <f t="shared" si="73"/>
        <v>0</v>
      </c>
      <c r="AG106" s="4">
        <f t="shared" si="73"/>
        <v>0</v>
      </c>
      <c r="AH106" s="4">
        <f t="shared" si="73"/>
        <v>0</v>
      </c>
      <c r="AI106" s="4">
        <f t="shared" si="73"/>
        <v>0</v>
      </c>
      <c r="AJ106" s="4">
        <f t="shared" si="73"/>
        <v>0</v>
      </c>
      <c r="AK106" s="4">
        <f t="shared" si="73"/>
        <v>0</v>
      </c>
      <c r="AL106" s="4">
        <f t="shared" si="73"/>
        <v>0</v>
      </c>
      <c r="AM106" s="4"/>
      <c r="AN106" s="4"/>
      <c r="AO106" s="4"/>
      <c r="AP106" s="4"/>
      <c r="AQ106" s="4"/>
      <c r="AR106" s="4"/>
      <c r="AS106" s="4"/>
      <c r="AT106" s="4">
        <f t="shared" si="73"/>
        <v>0</v>
      </c>
      <c r="AU106" s="4">
        <f t="shared" si="73"/>
        <v>0</v>
      </c>
      <c r="AV106" s="4">
        <f t="shared" si="73"/>
        <v>0</v>
      </c>
      <c r="AW106" s="4">
        <f t="shared" si="73"/>
        <v>0</v>
      </c>
      <c r="AX106" s="4">
        <f t="shared" si="73"/>
        <v>0</v>
      </c>
      <c r="AY106" s="4">
        <f t="shared" si="73"/>
        <v>0</v>
      </c>
      <c r="AZ106" s="4">
        <f t="shared" si="73"/>
        <v>0</v>
      </c>
      <c r="BA106" s="4">
        <f t="shared" si="73"/>
        <v>0</v>
      </c>
      <c r="BB106" s="4">
        <f t="shared" si="73"/>
        <v>0</v>
      </c>
      <c r="BC106" s="4">
        <f t="shared" si="73"/>
        <v>0</v>
      </c>
      <c r="BD106" s="4">
        <f t="shared" si="73"/>
        <v>0</v>
      </c>
      <c r="BE106" s="4">
        <f t="shared" si="73"/>
        <v>0</v>
      </c>
      <c r="BF106" s="4">
        <f t="shared" si="73"/>
        <v>0</v>
      </c>
      <c r="BG106" s="4">
        <f t="shared" si="73"/>
        <v>0</v>
      </c>
      <c r="BH106" s="4">
        <f t="shared" si="73"/>
        <v>0</v>
      </c>
      <c r="BI106" s="4">
        <f t="shared" si="73"/>
        <v>0</v>
      </c>
      <c r="BJ106" s="4">
        <f t="shared" si="73"/>
        <v>0</v>
      </c>
      <c r="BK106" s="4">
        <f t="shared" si="73"/>
        <v>0</v>
      </c>
      <c r="BL106" s="4">
        <f t="shared" si="73"/>
        <v>0</v>
      </c>
      <c r="BM106" s="4">
        <f t="shared" si="73"/>
        <v>0</v>
      </c>
      <c r="BN106" s="4">
        <f t="shared" si="73"/>
        <v>0</v>
      </c>
      <c r="BO106" s="4">
        <f t="shared" si="74"/>
        <v>0</v>
      </c>
    </row>
    <row r="107" spans="1:69">
      <c r="A107" s="127"/>
      <c r="B107" s="10" t="s">
        <v>23</v>
      </c>
      <c r="C107" s="119"/>
      <c r="D107" s="4">
        <f t="shared" si="73"/>
        <v>0</v>
      </c>
      <c r="E107" s="4">
        <f t="shared" si="73"/>
        <v>0</v>
      </c>
      <c r="F107" s="4">
        <f t="shared" si="73"/>
        <v>0.01</v>
      </c>
      <c r="G107" s="4">
        <f t="shared" si="73"/>
        <v>4.0000000000000002E-4</v>
      </c>
      <c r="H107" s="4">
        <f t="shared" si="73"/>
        <v>0</v>
      </c>
      <c r="I107" s="4">
        <f t="shared" si="73"/>
        <v>0</v>
      </c>
      <c r="J107" s="4">
        <f t="shared" si="73"/>
        <v>0</v>
      </c>
      <c r="K107" s="4">
        <f t="shared" si="73"/>
        <v>0</v>
      </c>
      <c r="L107" s="4">
        <f t="shared" si="73"/>
        <v>0</v>
      </c>
      <c r="M107" s="4">
        <f t="shared" si="73"/>
        <v>0</v>
      </c>
      <c r="N107" s="4">
        <f t="shared" si="73"/>
        <v>0</v>
      </c>
      <c r="O107" s="4">
        <f t="shared" si="73"/>
        <v>0</v>
      </c>
      <c r="P107" s="4">
        <f t="shared" si="73"/>
        <v>0</v>
      </c>
      <c r="Q107" s="4">
        <f t="shared" si="73"/>
        <v>0</v>
      </c>
      <c r="R107" s="4">
        <f t="shared" si="73"/>
        <v>0</v>
      </c>
      <c r="S107" s="4">
        <f t="shared" si="73"/>
        <v>0</v>
      </c>
      <c r="T107" s="4">
        <f t="shared" si="73"/>
        <v>0</v>
      </c>
      <c r="U107" s="4">
        <f t="shared" si="73"/>
        <v>0</v>
      </c>
      <c r="V107" s="4">
        <f t="shared" si="73"/>
        <v>0</v>
      </c>
      <c r="W107" s="4">
        <f>W28</f>
        <v>0</v>
      </c>
      <c r="X107" s="4">
        <f t="shared" si="73"/>
        <v>0</v>
      </c>
      <c r="Y107" s="4">
        <f t="shared" si="73"/>
        <v>0</v>
      </c>
      <c r="Z107" s="4">
        <f t="shared" si="73"/>
        <v>0</v>
      </c>
      <c r="AA107" s="4">
        <f t="shared" si="73"/>
        <v>0</v>
      </c>
      <c r="AB107" s="4">
        <f t="shared" si="73"/>
        <v>0</v>
      </c>
      <c r="AC107" s="4">
        <f t="shared" si="73"/>
        <v>0</v>
      </c>
      <c r="AD107" s="4">
        <f t="shared" si="73"/>
        <v>0</v>
      </c>
      <c r="AE107" s="4">
        <f t="shared" si="73"/>
        <v>0</v>
      </c>
      <c r="AF107" s="4">
        <f t="shared" si="73"/>
        <v>0</v>
      </c>
      <c r="AG107" s="4">
        <f t="shared" si="73"/>
        <v>0</v>
      </c>
      <c r="AH107" s="4">
        <f t="shared" si="73"/>
        <v>0</v>
      </c>
      <c r="AI107" s="4">
        <f t="shared" si="73"/>
        <v>0</v>
      </c>
      <c r="AJ107" s="4">
        <f t="shared" si="73"/>
        <v>0</v>
      </c>
      <c r="AK107" s="4">
        <f t="shared" si="73"/>
        <v>0</v>
      </c>
      <c r="AL107" s="4">
        <f t="shared" si="73"/>
        <v>0</v>
      </c>
      <c r="AM107" s="4"/>
      <c r="AN107" s="4"/>
      <c r="AO107" s="4"/>
      <c r="AP107" s="4"/>
      <c r="AQ107" s="4"/>
      <c r="AR107" s="4"/>
      <c r="AS107" s="4"/>
      <c r="AT107" s="4">
        <f t="shared" si="73"/>
        <v>0</v>
      </c>
      <c r="AU107" s="4">
        <f t="shared" si="73"/>
        <v>0</v>
      </c>
      <c r="AV107" s="4">
        <f t="shared" si="73"/>
        <v>0</v>
      </c>
      <c r="AW107" s="4">
        <f t="shared" si="73"/>
        <v>0</v>
      </c>
      <c r="AX107" s="4">
        <f t="shared" si="73"/>
        <v>0</v>
      </c>
      <c r="AY107" s="4">
        <f t="shared" si="73"/>
        <v>0</v>
      </c>
      <c r="AZ107" s="4">
        <f t="shared" si="73"/>
        <v>0</v>
      </c>
      <c r="BA107" s="4">
        <f t="shared" si="73"/>
        <v>0</v>
      </c>
      <c r="BB107" s="4">
        <f t="shared" si="73"/>
        <v>0</v>
      </c>
      <c r="BC107" s="4">
        <f t="shared" si="73"/>
        <v>0</v>
      </c>
      <c r="BD107" s="4">
        <f t="shared" si="73"/>
        <v>0</v>
      </c>
      <c r="BE107" s="4">
        <f t="shared" si="73"/>
        <v>0</v>
      </c>
      <c r="BF107" s="4">
        <f t="shared" si="73"/>
        <v>0</v>
      </c>
      <c r="BG107" s="4">
        <f t="shared" si="73"/>
        <v>0</v>
      </c>
      <c r="BH107" s="4">
        <f t="shared" si="73"/>
        <v>0</v>
      </c>
      <c r="BI107" s="4">
        <f t="shared" si="73"/>
        <v>0</v>
      </c>
      <c r="BJ107" s="4">
        <f t="shared" si="73"/>
        <v>0</v>
      </c>
      <c r="BK107" s="4">
        <f t="shared" si="73"/>
        <v>0</v>
      </c>
      <c r="BL107" s="4">
        <f t="shared" si="73"/>
        <v>0</v>
      </c>
      <c r="BM107" s="4">
        <f t="shared" si="73"/>
        <v>0</v>
      </c>
      <c r="BN107" s="4">
        <f t="shared" si="73"/>
        <v>0</v>
      </c>
      <c r="BO107" s="4">
        <f t="shared" si="74"/>
        <v>0</v>
      </c>
    </row>
    <row r="108" spans="1:69" ht="15" customHeight="1">
      <c r="A108" s="127"/>
      <c r="B108" s="9"/>
      <c r="C108" s="119"/>
      <c r="D108" s="4">
        <f t="shared" si="73"/>
        <v>0</v>
      </c>
      <c r="E108" s="4">
        <f t="shared" si="73"/>
        <v>0</v>
      </c>
      <c r="F108" s="4">
        <f t="shared" si="73"/>
        <v>0</v>
      </c>
      <c r="G108" s="4">
        <f t="shared" si="73"/>
        <v>0</v>
      </c>
      <c r="H108" s="4">
        <f t="shared" si="73"/>
        <v>0</v>
      </c>
      <c r="I108" s="4">
        <f t="shared" si="73"/>
        <v>0</v>
      </c>
      <c r="J108" s="4">
        <f t="shared" si="73"/>
        <v>0</v>
      </c>
      <c r="K108" s="4">
        <f t="shared" si="73"/>
        <v>0</v>
      </c>
      <c r="L108" s="4">
        <f t="shared" si="73"/>
        <v>0</v>
      </c>
      <c r="M108" s="4">
        <f t="shared" si="73"/>
        <v>0</v>
      </c>
      <c r="N108" s="4">
        <f t="shared" si="73"/>
        <v>0</v>
      </c>
      <c r="O108" s="4">
        <f t="shared" si="73"/>
        <v>0</v>
      </c>
      <c r="P108" s="4">
        <f t="shared" si="73"/>
        <v>0</v>
      </c>
      <c r="Q108" s="4">
        <f t="shared" si="73"/>
        <v>0</v>
      </c>
      <c r="R108" s="4">
        <f t="shared" si="73"/>
        <v>0</v>
      </c>
      <c r="S108" s="4">
        <f t="shared" si="73"/>
        <v>0</v>
      </c>
      <c r="T108" s="4">
        <f t="shared" si="73"/>
        <v>0</v>
      </c>
      <c r="U108" s="4">
        <f t="shared" si="73"/>
        <v>0</v>
      </c>
      <c r="V108" s="4">
        <f t="shared" si="73"/>
        <v>0</v>
      </c>
      <c r="W108" s="4">
        <f>W29</f>
        <v>0</v>
      </c>
      <c r="X108" s="4">
        <f t="shared" si="73"/>
        <v>0</v>
      </c>
      <c r="Y108" s="4">
        <f t="shared" si="73"/>
        <v>0</v>
      </c>
      <c r="Z108" s="4">
        <f t="shared" si="73"/>
        <v>0</v>
      </c>
      <c r="AA108" s="4">
        <f t="shared" si="73"/>
        <v>0</v>
      </c>
      <c r="AB108" s="4">
        <f t="shared" si="73"/>
        <v>0</v>
      </c>
      <c r="AC108" s="4">
        <f t="shared" si="73"/>
        <v>0</v>
      </c>
      <c r="AD108" s="4">
        <f t="shared" si="73"/>
        <v>0</v>
      </c>
      <c r="AE108" s="4">
        <f t="shared" si="73"/>
        <v>0</v>
      </c>
      <c r="AF108" s="4">
        <f t="shared" si="73"/>
        <v>0</v>
      </c>
      <c r="AG108" s="4">
        <f t="shared" si="73"/>
        <v>0</v>
      </c>
      <c r="AH108" s="4">
        <f t="shared" si="73"/>
        <v>0</v>
      </c>
      <c r="AI108" s="4">
        <f t="shared" si="73"/>
        <v>0</v>
      </c>
      <c r="AJ108" s="4">
        <f t="shared" si="73"/>
        <v>0</v>
      </c>
      <c r="AK108" s="4">
        <f t="shared" si="73"/>
        <v>0</v>
      </c>
      <c r="AL108" s="4">
        <f t="shared" si="73"/>
        <v>0</v>
      </c>
      <c r="AM108" s="4"/>
      <c r="AN108" s="4"/>
      <c r="AO108" s="4"/>
      <c r="AP108" s="4"/>
      <c r="AQ108" s="4"/>
      <c r="AR108" s="4"/>
      <c r="AS108" s="4"/>
      <c r="AT108" s="4">
        <f t="shared" si="73"/>
        <v>0</v>
      </c>
      <c r="AU108" s="4">
        <f t="shared" si="73"/>
        <v>0</v>
      </c>
      <c r="AV108" s="4">
        <f t="shared" si="73"/>
        <v>0</v>
      </c>
      <c r="AW108" s="4">
        <f t="shared" si="73"/>
        <v>0</v>
      </c>
      <c r="AX108" s="4">
        <f t="shared" si="73"/>
        <v>0</v>
      </c>
      <c r="AY108" s="4">
        <f t="shared" si="73"/>
        <v>0</v>
      </c>
      <c r="AZ108" s="4">
        <f t="shared" si="73"/>
        <v>0</v>
      </c>
      <c r="BA108" s="4">
        <f t="shared" si="73"/>
        <v>0</v>
      </c>
      <c r="BB108" s="4">
        <f t="shared" si="73"/>
        <v>0</v>
      </c>
      <c r="BC108" s="4">
        <f t="shared" si="73"/>
        <v>0</v>
      </c>
      <c r="BD108" s="4">
        <f t="shared" si="73"/>
        <v>0</v>
      </c>
      <c r="BE108" s="4">
        <f t="shared" si="73"/>
        <v>0</v>
      </c>
      <c r="BF108" s="4">
        <f t="shared" si="73"/>
        <v>0</v>
      </c>
      <c r="BG108" s="4">
        <f t="shared" si="73"/>
        <v>0</v>
      </c>
      <c r="BH108" s="4">
        <f t="shared" si="73"/>
        <v>0</v>
      </c>
      <c r="BI108" s="4">
        <f t="shared" si="73"/>
        <v>0</v>
      </c>
      <c r="BJ108" s="4">
        <f t="shared" si="73"/>
        <v>0</v>
      </c>
      <c r="BK108" s="4">
        <f t="shared" si="73"/>
        <v>0</v>
      </c>
      <c r="BL108" s="4">
        <f t="shared" si="73"/>
        <v>0</v>
      </c>
      <c r="BM108" s="4">
        <f t="shared" si="73"/>
        <v>0</v>
      </c>
      <c r="BN108" s="4">
        <f t="shared" si="73"/>
        <v>0</v>
      </c>
      <c r="BO108" s="4">
        <f t="shared" si="74"/>
        <v>0</v>
      </c>
    </row>
    <row r="109" spans="1:69" ht="15" customHeight="1">
      <c r="A109" s="128"/>
      <c r="B109" s="4"/>
      <c r="C109" s="120"/>
      <c r="D109" s="4">
        <f t="shared" si="73"/>
        <v>0</v>
      </c>
      <c r="E109" s="4">
        <f t="shared" si="73"/>
        <v>0</v>
      </c>
      <c r="F109" s="4">
        <f t="shared" si="73"/>
        <v>0</v>
      </c>
      <c r="G109" s="4">
        <f t="shared" si="73"/>
        <v>0</v>
      </c>
      <c r="H109" s="4">
        <f t="shared" si="73"/>
        <v>0</v>
      </c>
      <c r="I109" s="4">
        <f t="shared" si="73"/>
        <v>0</v>
      </c>
      <c r="J109" s="4">
        <f t="shared" si="73"/>
        <v>0</v>
      </c>
      <c r="K109" s="4">
        <f t="shared" si="73"/>
        <v>0</v>
      </c>
      <c r="L109" s="4">
        <f t="shared" si="73"/>
        <v>0</v>
      </c>
      <c r="M109" s="4">
        <f t="shared" si="73"/>
        <v>0</v>
      </c>
      <c r="N109" s="4">
        <f t="shared" si="73"/>
        <v>0</v>
      </c>
      <c r="O109" s="4">
        <f t="shared" si="73"/>
        <v>0</v>
      </c>
      <c r="P109" s="4">
        <f t="shared" si="73"/>
        <v>0</v>
      </c>
      <c r="Q109" s="4">
        <f t="shared" si="73"/>
        <v>0</v>
      </c>
      <c r="R109" s="4">
        <f t="shared" si="73"/>
        <v>0</v>
      </c>
      <c r="S109" s="4">
        <f t="shared" si="73"/>
        <v>0</v>
      </c>
      <c r="T109" s="4">
        <f t="shared" si="73"/>
        <v>0</v>
      </c>
      <c r="U109" s="4">
        <f t="shared" si="73"/>
        <v>0</v>
      </c>
      <c r="V109" s="4">
        <f t="shared" si="73"/>
        <v>0</v>
      </c>
      <c r="W109" s="4">
        <f>W30</f>
        <v>0</v>
      </c>
      <c r="X109" s="4">
        <f t="shared" si="73"/>
        <v>0</v>
      </c>
      <c r="Y109" s="4">
        <f t="shared" si="73"/>
        <v>0</v>
      </c>
      <c r="Z109" s="4">
        <f t="shared" si="73"/>
        <v>0</v>
      </c>
      <c r="AA109" s="4">
        <f t="shared" si="73"/>
        <v>0</v>
      </c>
      <c r="AB109" s="4">
        <f t="shared" si="73"/>
        <v>0</v>
      </c>
      <c r="AC109" s="4">
        <f t="shared" si="73"/>
        <v>0</v>
      </c>
      <c r="AD109" s="4">
        <f t="shared" si="73"/>
        <v>0</v>
      </c>
      <c r="AE109" s="4">
        <f t="shared" si="73"/>
        <v>0</v>
      </c>
      <c r="AF109" s="4">
        <f t="shared" si="73"/>
        <v>0</v>
      </c>
      <c r="AG109" s="4">
        <f t="shared" si="73"/>
        <v>0</v>
      </c>
      <c r="AH109" s="4">
        <f t="shared" si="73"/>
        <v>0</v>
      </c>
      <c r="AI109" s="4">
        <f t="shared" si="73"/>
        <v>0</v>
      </c>
      <c r="AJ109" s="4">
        <f t="shared" si="73"/>
        <v>0</v>
      </c>
      <c r="AK109" s="4">
        <f t="shared" si="73"/>
        <v>0</v>
      </c>
      <c r="AL109" s="4">
        <f t="shared" si="73"/>
        <v>0</v>
      </c>
      <c r="AM109" s="4"/>
      <c r="AN109" s="4"/>
      <c r="AO109" s="4"/>
      <c r="AP109" s="4"/>
      <c r="AQ109" s="4"/>
      <c r="AR109" s="4"/>
      <c r="AS109" s="4"/>
      <c r="AT109" s="4">
        <f t="shared" si="73"/>
        <v>0</v>
      </c>
      <c r="AU109" s="4">
        <f t="shared" ref="AU109:BN109" si="75">AU30</f>
        <v>0</v>
      </c>
      <c r="AV109" s="4">
        <f t="shared" si="75"/>
        <v>0</v>
      </c>
      <c r="AW109" s="4">
        <f t="shared" si="75"/>
        <v>0</v>
      </c>
      <c r="AX109" s="4">
        <f t="shared" si="75"/>
        <v>0</v>
      </c>
      <c r="AY109" s="4">
        <f t="shared" si="75"/>
        <v>0</v>
      </c>
      <c r="AZ109" s="4">
        <f t="shared" si="75"/>
        <v>0</v>
      </c>
      <c r="BA109" s="4">
        <f t="shared" si="75"/>
        <v>0</v>
      </c>
      <c r="BB109" s="4">
        <f t="shared" si="75"/>
        <v>0</v>
      </c>
      <c r="BC109" s="4">
        <f t="shared" si="75"/>
        <v>0</v>
      </c>
      <c r="BD109" s="4">
        <f t="shared" si="75"/>
        <v>0</v>
      </c>
      <c r="BE109" s="4">
        <f t="shared" si="75"/>
        <v>0</v>
      </c>
      <c r="BF109" s="4">
        <f t="shared" si="75"/>
        <v>0</v>
      </c>
      <c r="BG109" s="4">
        <f t="shared" si="75"/>
        <v>0</v>
      </c>
      <c r="BH109" s="4">
        <f t="shared" si="75"/>
        <v>0</v>
      </c>
      <c r="BI109" s="4">
        <f t="shared" si="75"/>
        <v>0</v>
      </c>
      <c r="BJ109" s="4">
        <f t="shared" si="75"/>
        <v>0</v>
      </c>
      <c r="BK109" s="4">
        <f t="shared" si="75"/>
        <v>0</v>
      </c>
      <c r="BL109" s="4">
        <f t="shared" si="75"/>
        <v>0</v>
      </c>
      <c r="BM109" s="4">
        <f t="shared" si="75"/>
        <v>0</v>
      </c>
      <c r="BN109" s="4">
        <f t="shared" si="75"/>
        <v>0</v>
      </c>
      <c r="BO109" s="4">
        <f t="shared" ref="BO109" si="76">BO30</f>
        <v>0</v>
      </c>
    </row>
    <row r="110" spans="1:69" ht="17.399999999999999">
      <c r="B110" s="17" t="s">
        <v>24</v>
      </c>
      <c r="C110" s="18"/>
      <c r="D110" s="19">
        <f t="shared" ref="D110:BN110" si="77">SUM(D105:D109)</f>
        <v>0.02</v>
      </c>
      <c r="E110" s="19">
        <f t="shared" si="77"/>
        <v>0</v>
      </c>
      <c r="F110" s="19">
        <f t="shared" si="77"/>
        <v>1.4999999999999999E-2</v>
      </c>
      <c r="G110" s="19">
        <f t="shared" si="77"/>
        <v>4.0000000000000002E-4</v>
      </c>
      <c r="H110" s="19">
        <f t="shared" si="77"/>
        <v>0</v>
      </c>
      <c r="I110" s="19">
        <f t="shared" si="77"/>
        <v>0</v>
      </c>
      <c r="J110" s="19">
        <f t="shared" si="77"/>
        <v>0</v>
      </c>
      <c r="K110" s="19">
        <f t="shared" si="77"/>
        <v>3.0000000000000001E-3</v>
      </c>
      <c r="L110" s="19">
        <f t="shared" si="77"/>
        <v>0</v>
      </c>
      <c r="M110" s="19">
        <f t="shared" si="77"/>
        <v>1.6500000000000001E-2</v>
      </c>
      <c r="N110" s="19">
        <f t="shared" si="77"/>
        <v>0</v>
      </c>
      <c r="O110" s="19">
        <f t="shared" si="77"/>
        <v>0</v>
      </c>
      <c r="P110" s="19">
        <f t="shared" si="77"/>
        <v>0</v>
      </c>
      <c r="Q110" s="19">
        <f t="shared" si="77"/>
        <v>0</v>
      </c>
      <c r="R110" s="19">
        <f t="shared" si="77"/>
        <v>0</v>
      </c>
      <c r="S110" s="19">
        <f t="shared" si="77"/>
        <v>0</v>
      </c>
      <c r="T110" s="19">
        <f t="shared" si="77"/>
        <v>0</v>
      </c>
      <c r="U110" s="19">
        <f t="shared" si="77"/>
        <v>0</v>
      </c>
      <c r="V110" s="19">
        <f t="shared" si="77"/>
        <v>0</v>
      </c>
      <c r="W110" s="19">
        <f>SUM(W105:W109)</f>
        <v>0</v>
      </c>
      <c r="X110" s="19">
        <f t="shared" si="77"/>
        <v>0</v>
      </c>
      <c r="Y110" s="19">
        <f t="shared" si="77"/>
        <v>0</v>
      </c>
      <c r="Z110" s="19">
        <f t="shared" si="77"/>
        <v>0</v>
      </c>
      <c r="AA110" s="19">
        <f t="shared" si="77"/>
        <v>0</v>
      </c>
      <c r="AB110" s="19">
        <f t="shared" si="77"/>
        <v>0</v>
      </c>
      <c r="AC110" s="19">
        <f t="shared" si="77"/>
        <v>0</v>
      </c>
      <c r="AD110" s="19">
        <f t="shared" si="77"/>
        <v>0</v>
      </c>
      <c r="AE110" s="19">
        <f t="shared" si="77"/>
        <v>0</v>
      </c>
      <c r="AF110" s="19">
        <f t="shared" si="77"/>
        <v>0</v>
      </c>
      <c r="AG110" s="19">
        <f t="shared" si="77"/>
        <v>0</v>
      </c>
      <c r="AH110" s="19">
        <f t="shared" si="77"/>
        <v>0</v>
      </c>
      <c r="AI110" s="19">
        <f t="shared" si="77"/>
        <v>0</v>
      </c>
      <c r="AJ110" s="19">
        <f t="shared" si="77"/>
        <v>0</v>
      </c>
      <c r="AK110" s="19">
        <f t="shared" si="77"/>
        <v>0</v>
      </c>
      <c r="AL110" s="19">
        <f t="shared" si="77"/>
        <v>0</v>
      </c>
      <c r="AM110" s="19"/>
      <c r="AN110" s="19"/>
      <c r="AO110" s="19"/>
      <c r="AP110" s="19"/>
      <c r="AQ110" s="19"/>
      <c r="AR110" s="19"/>
      <c r="AS110" s="19"/>
      <c r="AT110" s="19">
        <f t="shared" si="77"/>
        <v>0.02</v>
      </c>
      <c r="AU110" s="19">
        <f t="shared" si="77"/>
        <v>0</v>
      </c>
      <c r="AV110" s="19">
        <f t="shared" si="77"/>
        <v>0</v>
      </c>
      <c r="AW110" s="19">
        <f t="shared" si="77"/>
        <v>0</v>
      </c>
      <c r="AX110" s="19">
        <f t="shared" si="77"/>
        <v>0</v>
      </c>
      <c r="AY110" s="19">
        <f t="shared" si="77"/>
        <v>0</v>
      </c>
      <c r="AZ110" s="19">
        <f t="shared" si="77"/>
        <v>0</v>
      </c>
      <c r="BA110" s="19">
        <f t="shared" si="77"/>
        <v>0</v>
      </c>
      <c r="BB110" s="19">
        <f t="shared" si="77"/>
        <v>0</v>
      </c>
      <c r="BC110" s="19">
        <f t="shared" si="77"/>
        <v>0</v>
      </c>
      <c r="BD110" s="19">
        <f t="shared" si="77"/>
        <v>0</v>
      </c>
      <c r="BE110" s="19">
        <f t="shared" si="77"/>
        <v>0</v>
      </c>
      <c r="BF110" s="19">
        <f t="shared" si="77"/>
        <v>0</v>
      </c>
      <c r="BG110" s="19">
        <f t="shared" si="77"/>
        <v>0</v>
      </c>
      <c r="BH110" s="19">
        <f t="shared" si="77"/>
        <v>0</v>
      </c>
      <c r="BI110" s="19">
        <f t="shared" si="77"/>
        <v>0</v>
      </c>
      <c r="BJ110" s="19">
        <f t="shared" si="77"/>
        <v>0</v>
      </c>
      <c r="BK110" s="19">
        <f t="shared" si="77"/>
        <v>0</v>
      </c>
      <c r="BL110" s="19">
        <f t="shared" si="77"/>
        <v>0</v>
      </c>
      <c r="BM110" s="19">
        <f t="shared" si="77"/>
        <v>0</v>
      </c>
      <c r="BN110" s="19">
        <f t="shared" si="77"/>
        <v>0</v>
      </c>
      <c r="BO110" s="19">
        <f t="shared" ref="BO110" si="78">SUM(BO105:BO109)</f>
        <v>0</v>
      </c>
    </row>
    <row r="111" spans="1:69" ht="17.399999999999999">
      <c r="B111" s="17" t="s">
        <v>25</v>
      </c>
      <c r="C111" s="18"/>
      <c r="D111" s="20">
        <f t="shared" ref="D111:BN111" si="79">PRODUCT(D110,$E$6)</f>
        <v>0.02</v>
      </c>
      <c r="E111" s="20">
        <f t="shared" si="79"/>
        <v>0</v>
      </c>
      <c r="F111" s="20">
        <f t="shared" si="79"/>
        <v>1.4999999999999999E-2</v>
      </c>
      <c r="G111" s="20">
        <f t="shared" si="79"/>
        <v>4.0000000000000002E-4</v>
      </c>
      <c r="H111" s="20">
        <f t="shared" si="79"/>
        <v>0</v>
      </c>
      <c r="I111" s="20">
        <f t="shared" si="79"/>
        <v>0</v>
      </c>
      <c r="J111" s="20">
        <f t="shared" si="79"/>
        <v>0</v>
      </c>
      <c r="K111" s="20">
        <f t="shared" si="79"/>
        <v>3.0000000000000001E-3</v>
      </c>
      <c r="L111" s="20">
        <f t="shared" si="79"/>
        <v>0</v>
      </c>
      <c r="M111" s="20">
        <f t="shared" si="79"/>
        <v>1.6500000000000001E-2</v>
      </c>
      <c r="N111" s="20">
        <f t="shared" si="79"/>
        <v>0</v>
      </c>
      <c r="O111" s="20">
        <f t="shared" si="79"/>
        <v>0</v>
      </c>
      <c r="P111" s="20">
        <f t="shared" si="79"/>
        <v>0</v>
      </c>
      <c r="Q111" s="20">
        <f t="shared" si="79"/>
        <v>0</v>
      </c>
      <c r="R111" s="20">
        <f t="shared" si="79"/>
        <v>0</v>
      </c>
      <c r="S111" s="20">
        <f t="shared" si="79"/>
        <v>0</v>
      </c>
      <c r="T111" s="20">
        <f t="shared" si="79"/>
        <v>0</v>
      </c>
      <c r="U111" s="20">
        <f t="shared" si="79"/>
        <v>0</v>
      </c>
      <c r="V111" s="20">
        <f t="shared" si="79"/>
        <v>0</v>
      </c>
      <c r="W111" s="20">
        <f>PRODUCT(W110,$E$6)</f>
        <v>0</v>
      </c>
      <c r="X111" s="20">
        <f t="shared" si="79"/>
        <v>0</v>
      </c>
      <c r="Y111" s="20">
        <f t="shared" si="79"/>
        <v>0</v>
      </c>
      <c r="Z111" s="20">
        <f t="shared" si="79"/>
        <v>0</v>
      </c>
      <c r="AA111" s="20">
        <f t="shared" si="79"/>
        <v>0</v>
      </c>
      <c r="AB111" s="20">
        <f t="shared" si="79"/>
        <v>0</v>
      </c>
      <c r="AC111" s="20">
        <f t="shared" si="79"/>
        <v>0</v>
      </c>
      <c r="AD111" s="20">
        <f t="shared" si="79"/>
        <v>0</v>
      </c>
      <c r="AE111" s="20">
        <f t="shared" si="79"/>
        <v>0</v>
      </c>
      <c r="AF111" s="20">
        <f t="shared" si="79"/>
        <v>0</v>
      </c>
      <c r="AG111" s="20">
        <f t="shared" si="79"/>
        <v>0</v>
      </c>
      <c r="AH111" s="20">
        <f t="shared" si="79"/>
        <v>0</v>
      </c>
      <c r="AI111" s="20">
        <f t="shared" si="79"/>
        <v>0</v>
      </c>
      <c r="AJ111" s="20">
        <f t="shared" si="79"/>
        <v>0</v>
      </c>
      <c r="AK111" s="20">
        <f t="shared" si="79"/>
        <v>0</v>
      </c>
      <c r="AL111" s="20">
        <f t="shared" si="79"/>
        <v>0</v>
      </c>
      <c r="AM111" s="20"/>
      <c r="AN111" s="20"/>
      <c r="AO111" s="20"/>
      <c r="AP111" s="20"/>
      <c r="AQ111" s="20"/>
      <c r="AR111" s="20"/>
      <c r="AS111" s="20"/>
      <c r="AT111" s="20">
        <f t="shared" si="79"/>
        <v>0.02</v>
      </c>
      <c r="AU111" s="20">
        <f t="shared" si="79"/>
        <v>0</v>
      </c>
      <c r="AV111" s="20">
        <f t="shared" si="79"/>
        <v>0</v>
      </c>
      <c r="AW111" s="20">
        <f t="shared" si="79"/>
        <v>0</v>
      </c>
      <c r="AX111" s="20">
        <f t="shared" si="79"/>
        <v>0</v>
      </c>
      <c r="AY111" s="20">
        <f t="shared" si="79"/>
        <v>0</v>
      </c>
      <c r="AZ111" s="20">
        <f t="shared" si="79"/>
        <v>0</v>
      </c>
      <c r="BA111" s="20">
        <f t="shared" si="79"/>
        <v>0</v>
      </c>
      <c r="BB111" s="20">
        <f t="shared" si="79"/>
        <v>0</v>
      </c>
      <c r="BC111" s="20">
        <f t="shared" si="79"/>
        <v>0</v>
      </c>
      <c r="BD111" s="20">
        <f t="shared" si="79"/>
        <v>0</v>
      </c>
      <c r="BE111" s="20">
        <f t="shared" si="79"/>
        <v>0</v>
      </c>
      <c r="BF111" s="20">
        <f t="shared" si="79"/>
        <v>0</v>
      </c>
      <c r="BG111" s="20">
        <f t="shared" si="79"/>
        <v>0</v>
      </c>
      <c r="BH111" s="20">
        <f t="shared" si="79"/>
        <v>0</v>
      </c>
      <c r="BI111" s="20">
        <f t="shared" si="79"/>
        <v>0</v>
      </c>
      <c r="BJ111" s="20">
        <f t="shared" si="79"/>
        <v>0</v>
      </c>
      <c r="BK111" s="20">
        <f t="shared" si="79"/>
        <v>0</v>
      </c>
      <c r="BL111" s="20">
        <f t="shared" si="79"/>
        <v>0</v>
      </c>
      <c r="BM111" s="20">
        <f t="shared" si="79"/>
        <v>0</v>
      </c>
      <c r="BN111" s="20">
        <f t="shared" si="79"/>
        <v>0</v>
      </c>
      <c r="BO111" s="20">
        <f t="shared" ref="BO111" si="80">PRODUCT(BO110,$E$6)</f>
        <v>0</v>
      </c>
    </row>
    <row r="113" spans="1:69" ht="17.399999999999999">
      <c r="A113" s="23"/>
      <c r="B113" s="24" t="s">
        <v>26</v>
      </c>
      <c r="C113" s="25" t="s">
        <v>27</v>
      </c>
      <c r="D113" s="26">
        <f t="shared" ref="D113:BN113" si="81">D46</f>
        <v>72.72</v>
      </c>
      <c r="E113" s="26">
        <f t="shared" si="81"/>
        <v>76</v>
      </c>
      <c r="F113" s="26">
        <f t="shared" si="81"/>
        <v>84</v>
      </c>
      <c r="G113" s="26">
        <f t="shared" si="81"/>
        <v>568</v>
      </c>
      <c r="H113" s="26">
        <f t="shared" si="81"/>
        <v>1340</v>
      </c>
      <c r="I113" s="26">
        <f t="shared" si="81"/>
        <v>690</v>
      </c>
      <c r="J113" s="26">
        <f t="shared" si="81"/>
        <v>74.92</v>
      </c>
      <c r="K113" s="26">
        <f t="shared" si="81"/>
        <v>874.38</v>
      </c>
      <c r="L113" s="26">
        <f t="shared" si="81"/>
        <v>210.89</v>
      </c>
      <c r="M113" s="26">
        <f t="shared" si="81"/>
        <v>609</v>
      </c>
      <c r="N113" s="26">
        <f t="shared" si="81"/>
        <v>104.38</v>
      </c>
      <c r="O113" s="26">
        <f t="shared" si="81"/>
        <v>320.32</v>
      </c>
      <c r="P113" s="26">
        <f t="shared" si="81"/>
        <v>373.68</v>
      </c>
      <c r="Q113" s="26">
        <f t="shared" si="81"/>
        <v>380</v>
      </c>
      <c r="R113" s="26">
        <f t="shared" si="81"/>
        <v>0</v>
      </c>
      <c r="S113" s="26">
        <f t="shared" si="81"/>
        <v>0</v>
      </c>
      <c r="T113" s="26">
        <f t="shared" si="81"/>
        <v>0</v>
      </c>
      <c r="U113" s="26">
        <f t="shared" si="81"/>
        <v>812</v>
      </c>
      <c r="V113" s="26">
        <f t="shared" si="81"/>
        <v>352.56</v>
      </c>
      <c r="W113" s="26">
        <f>W46</f>
        <v>83</v>
      </c>
      <c r="X113" s="26">
        <f t="shared" si="81"/>
        <v>9.1999999999999993</v>
      </c>
      <c r="Y113" s="26">
        <f t="shared" si="81"/>
        <v>0</v>
      </c>
      <c r="Z113" s="26">
        <f t="shared" si="81"/>
        <v>469</v>
      </c>
      <c r="AA113" s="26">
        <f t="shared" si="81"/>
        <v>363</v>
      </c>
      <c r="AB113" s="26">
        <f t="shared" si="81"/>
        <v>409</v>
      </c>
      <c r="AC113" s="26">
        <f t="shared" si="81"/>
        <v>249</v>
      </c>
      <c r="AD113" s="26">
        <f t="shared" si="81"/>
        <v>119</v>
      </c>
      <c r="AE113" s="26">
        <f t="shared" si="81"/>
        <v>438</v>
      </c>
      <c r="AF113" s="26">
        <f t="shared" si="81"/>
        <v>159</v>
      </c>
      <c r="AG113" s="26">
        <f t="shared" si="81"/>
        <v>218.18</v>
      </c>
      <c r="AH113" s="26">
        <f t="shared" si="81"/>
        <v>77.290000000000006</v>
      </c>
      <c r="AI113" s="26">
        <f t="shared" si="81"/>
        <v>56.5</v>
      </c>
      <c r="AJ113" s="26">
        <f t="shared" si="81"/>
        <v>42.5</v>
      </c>
      <c r="AK113" s="26">
        <f t="shared" si="81"/>
        <v>240</v>
      </c>
      <c r="AL113" s="26">
        <f t="shared" si="81"/>
        <v>295</v>
      </c>
      <c r="AM113" s="26"/>
      <c r="AN113" s="26"/>
      <c r="AO113" s="26"/>
      <c r="AP113" s="26"/>
      <c r="AQ113" s="26"/>
      <c r="AR113" s="26"/>
      <c r="AS113" s="26"/>
      <c r="AT113" s="26">
        <f t="shared" si="81"/>
        <v>62.29</v>
      </c>
      <c r="AU113" s="26">
        <f t="shared" si="81"/>
        <v>70.709999999999994</v>
      </c>
      <c r="AV113" s="26">
        <f t="shared" si="81"/>
        <v>48.75</v>
      </c>
      <c r="AW113" s="26">
        <f t="shared" si="81"/>
        <v>72.86</v>
      </c>
      <c r="AX113" s="26">
        <f t="shared" si="81"/>
        <v>64.67</v>
      </c>
      <c r="AY113" s="26">
        <f t="shared" si="81"/>
        <v>56.67</v>
      </c>
      <c r="AZ113" s="26">
        <f t="shared" si="81"/>
        <v>130.66999999999999</v>
      </c>
      <c r="BA113" s="26">
        <f t="shared" si="81"/>
        <v>304</v>
      </c>
      <c r="BB113" s="26">
        <f t="shared" si="81"/>
        <v>432</v>
      </c>
      <c r="BC113" s="26">
        <f t="shared" si="81"/>
        <v>532</v>
      </c>
      <c r="BD113" s="26">
        <f t="shared" si="81"/>
        <v>249</v>
      </c>
      <c r="BE113" s="26">
        <f t="shared" si="81"/>
        <v>399</v>
      </c>
      <c r="BF113" s="26">
        <f t="shared" si="81"/>
        <v>0</v>
      </c>
      <c r="BG113" s="26">
        <f t="shared" si="81"/>
        <v>31</v>
      </c>
      <c r="BH113" s="26">
        <f t="shared" si="81"/>
        <v>43</v>
      </c>
      <c r="BI113" s="26">
        <f t="shared" si="81"/>
        <v>37</v>
      </c>
      <c r="BJ113" s="26">
        <f t="shared" si="81"/>
        <v>25</v>
      </c>
      <c r="BK113" s="26">
        <f t="shared" si="81"/>
        <v>59</v>
      </c>
      <c r="BL113" s="26">
        <f t="shared" si="81"/>
        <v>299</v>
      </c>
      <c r="BM113" s="26">
        <f t="shared" si="81"/>
        <v>132.22</v>
      </c>
      <c r="BN113" s="26">
        <f t="shared" si="81"/>
        <v>20.8</v>
      </c>
      <c r="BO113" s="26">
        <f t="shared" ref="BO113" si="82">BO46</f>
        <v>0</v>
      </c>
    </row>
    <row r="114" spans="1:69" ht="17.399999999999999">
      <c r="B114" s="17" t="s">
        <v>28</v>
      </c>
      <c r="C114" s="18" t="s">
        <v>27</v>
      </c>
      <c r="D114" s="19">
        <f t="shared" ref="D114:BN114" si="83">D113/1000</f>
        <v>7.2719999999999993E-2</v>
      </c>
      <c r="E114" s="19">
        <f t="shared" si="83"/>
        <v>7.5999999999999998E-2</v>
      </c>
      <c r="F114" s="19">
        <f t="shared" si="83"/>
        <v>8.4000000000000005E-2</v>
      </c>
      <c r="G114" s="19">
        <f t="shared" si="83"/>
        <v>0.56799999999999995</v>
      </c>
      <c r="H114" s="19">
        <f t="shared" si="83"/>
        <v>1.34</v>
      </c>
      <c r="I114" s="19">
        <f t="shared" si="83"/>
        <v>0.69</v>
      </c>
      <c r="J114" s="19">
        <f t="shared" si="83"/>
        <v>7.492E-2</v>
      </c>
      <c r="K114" s="19">
        <f t="shared" si="83"/>
        <v>0.87438000000000005</v>
      </c>
      <c r="L114" s="19">
        <f t="shared" si="83"/>
        <v>0.21088999999999999</v>
      </c>
      <c r="M114" s="19">
        <f t="shared" si="83"/>
        <v>0.60899999999999999</v>
      </c>
      <c r="N114" s="19">
        <f t="shared" si="83"/>
        <v>0.10438</v>
      </c>
      <c r="O114" s="19">
        <f t="shared" si="83"/>
        <v>0.32031999999999999</v>
      </c>
      <c r="P114" s="19">
        <f t="shared" si="83"/>
        <v>0.37368000000000001</v>
      </c>
      <c r="Q114" s="19">
        <f t="shared" si="83"/>
        <v>0.38</v>
      </c>
      <c r="R114" s="19">
        <f t="shared" si="83"/>
        <v>0</v>
      </c>
      <c r="S114" s="19">
        <f t="shared" si="83"/>
        <v>0</v>
      </c>
      <c r="T114" s="19">
        <f t="shared" si="83"/>
        <v>0</v>
      </c>
      <c r="U114" s="19">
        <f t="shared" si="83"/>
        <v>0.81200000000000006</v>
      </c>
      <c r="V114" s="19">
        <f t="shared" si="83"/>
        <v>0.35255999999999998</v>
      </c>
      <c r="W114" s="19">
        <f>W113/1000</f>
        <v>8.3000000000000004E-2</v>
      </c>
      <c r="X114" s="19">
        <f t="shared" si="83"/>
        <v>9.1999999999999998E-3</v>
      </c>
      <c r="Y114" s="19">
        <f t="shared" si="83"/>
        <v>0</v>
      </c>
      <c r="Z114" s="19">
        <f t="shared" si="83"/>
        <v>0.46899999999999997</v>
      </c>
      <c r="AA114" s="19">
        <f t="shared" si="83"/>
        <v>0.36299999999999999</v>
      </c>
      <c r="AB114" s="19">
        <f t="shared" si="83"/>
        <v>0.40899999999999997</v>
      </c>
      <c r="AC114" s="19">
        <f t="shared" si="83"/>
        <v>0.249</v>
      </c>
      <c r="AD114" s="19">
        <f t="shared" si="83"/>
        <v>0.11899999999999999</v>
      </c>
      <c r="AE114" s="19">
        <f t="shared" si="83"/>
        <v>0.438</v>
      </c>
      <c r="AF114" s="19">
        <f t="shared" si="83"/>
        <v>0.159</v>
      </c>
      <c r="AG114" s="19">
        <f t="shared" si="83"/>
        <v>0.21818000000000001</v>
      </c>
      <c r="AH114" s="19">
        <f t="shared" si="83"/>
        <v>7.7290000000000011E-2</v>
      </c>
      <c r="AI114" s="19">
        <f t="shared" si="83"/>
        <v>5.6500000000000002E-2</v>
      </c>
      <c r="AJ114" s="19">
        <f t="shared" si="83"/>
        <v>4.2500000000000003E-2</v>
      </c>
      <c r="AK114" s="19">
        <f t="shared" si="83"/>
        <v>0.24</v>
      </c>
      <c r="AL114" s="19">
        <f t="shared" si="83"/>
        <v>0.29499999999999998</v>
      </c>
      <c r="AM114" s="19"/>
      <c r="AN114" s="19"/>
      <c r="AO114" s="19"/>
      <c r="AP114" s="19"/>
      <c r="AQ114" s="19"/>
      <c r="AR114" s="19"/>
      <c r="AS114" s="19"/>
      <c r="AT114" s="19">
        <f t="shared" si="83"/>
        <v>6.2289999999999998E-2</v>
      </c>
      <c r="AU114" s="19">
        <f t="shared" si="83"/>
        <v>7.0709999999999995E-2</v>
      </c>
      <c r="AV114" s="19">
        <f t="shared" si="83"/>
        <v>4.8750000000000002E-2</v>
      </c>
      <c r="AW114" s="19">
        <f t="shared" si="83"/>
        <v>7.2859999999999994E-2</v>
      </c>
      <c r="AX114" s="19">
        <f t="shared" si="83"/>
        <v>6.4670000000000005E-2</v>
      </c>
      <c r="AY114" s="19">
        <f t="shared" si="83"/>
        <v>5.6670000000000005E-2</v>
      </c>
      <c r="AZ114" s="19">
        <f t="shared" si="83"/>
        <v>0.13066999999999998</v>
      </c>
      <c r="BA114" s="19">
        <f t="shared" si="83"/>
        <v>0.30399999999999999</v>
      </c>
      <c r="BB114" s="19">
        <f t="shared" si="83"/>
        <v>0.432</v>
      </c>
      <c r="BC114" s="19">
        <f t="shared" si="83"/>
        <v>0.53200000000000003</v>
      </c>
      <c r="BD114" s="19">
        <f t="shared" si="83"/>
        <v>0.249</v>
      </c>
      <c r="BE114" s="19">
        <f t="shared" si="83"/>
        <v>0.39900000000000002</v>
      </c>
      <c r="BF114" s="19">
        <f t="shared" si="83"/>
        <v>0</v>
      </c>
      <c r="BG114" s="19">
        <f t="shared" si="83"/>
        <v>3.1E-2</v>
      </c>
      <c r="BH114" s="19">
        <f t="shared" si="83"/>
        <v>4.2999999999999997E-2</v>
      </c>
      <c r="BI114" s="19">
        <f t="shared" si="83"/>
        <v>3.6999999999999998E-2</v>
      </c>
      <c r="BJ114" s="19">
        <f t="shared" si="83"/>
        <v>2.5000000000000001E-2</v>
      </c>
      <c r="BK114" s="19">
        <f t="shared" si="83"/>
        <v>5.8999999999999997E-2</v>
      </c>
      <c r="BL114" s="19">
        <f t="shared" si="83"/>
        <v>0.29899999999999999</v>
      </c>
      <c r="BM114" s="19">
        <f t="shared" si="83"/>
        <v>0.13222</v>
      </c>
      <c r="BN114" s="19">
        <f t="shared" si="83"/>
        <v>2.0799999999999999E-2</v>
      </c>
      <c r="BO114" s="19">
        <f t="shared" ref="BO114" si="84">BO113/1000</f>
        <v>0</v>
      </c>
    </row>
    <row r="115" spans="1:69" ht="17.399999999999999">
      <c r="A115" s="27"/>
      <c r="B115" s="28" t="s">
        <v>29</v>
      </c>
      <c r="C115" s="129"/>
      <c r="D115" s="29">
        <f t="shared" ref="D115:BN115" si="85">D111*D113</f>
        <v>1.4543999999999999</v>
      </c>
      <c r="E115" s="29">
        <f t="shared" si="85"/>
        <v>0</v>
      </c>
      <c r="F115" s="29">
        <f t="shared" si="85"/>
        <v>1.26</v>
      </c>
      <c r="G115" s="29">
        <f t="shared" si="85"/>
        <v>0.22720000000000001</v>
      </c>
      <c r="H115" s="29">
        <f t="shared" si="85"/>
        <v>0</v>
      </c>
      <c r="I115" s="29">
        <f t="shared" si="85"/>
        <v>0</v>
      </c>
      <c r="J115" s="29">
        <f t="shared" si="85"/>
        <v>0</v>
      </c>
      <c r="K115" s="29">
        <f t="shared" si="85"/>
        <v>2.6231400000000002</v>
      </c>
      <c r="L115" s="29">
        <f t="shared" si="85"/>
        <v>0</v>
      </c>
      <c r="M115" s="29">
        <f t="shared" si="85"/>
        <v>10.048500000000001</v>
      </c>
      <c r="N115" s="29">
        <f t="shared" si="85"/>
        <v>0</v>
      </c>
      <c r="O115" s="29">
        <f t="shared" si="85"/>
        <v>0</v>
      </c>
      <c r="P115" s="29">
        <f t="shared" si="85"/>
        <v>0</v>
      </c>
      <c r="Q115" s="29">
        <f t="shared" si="85"/>
        <v>0</v>
      </c>
      <c r="R115" s="29">
        <f t="shared" si="85"/>
        <v>0</v>
      </c>
      <c r="S115" s="29">
        <f t="shared" si="85"/>
        <v>0</v>
      </c>
      <c r="T115" s="29">
        <f t="shared" si="85"/>
        <v>0</v>
      </c>
      <c r="U115" s="29">
        <f t="shared" si="85"/>
        <v>0</v>
      </c>
      <c r="V115" s="29">
        <f t="shared" si="85"/>
        <v>0</v>
      </c>
      <c r="W115" s="29">
        <f>W111*W113</f>
        <v>0</v>
      </c>
      <c r="X115" s="29">
        <f t="shared" si="85"/>
        <v>0</v>
      </c>
      <c r="Y115" s="29">
        <f t="shared" si="85"/>
        <v>0</v>
      </c>
      <c r="Z115" s="29">
        <f t="shared" si="85"/>
        <v>0</v>
      </c>
      <c r="AA115" s="29">
        <f t="shared" si="85"/>
        <v>0</v>
      </c>
      <c r="AB115" s="29">
        <f t="shared" si="85"/>
        <v>0</v>
      </c>
      <c r="AC115" s="29">
        <f t="shared" si="85"/>
        <v>0</v>
      </c>
      <c r="AD115" s="29">
        <f t="shared" si="85"/>
        <v>0</v>
      </c>
      <c r="AE115" s="29">
        <f t="shared" si="85"/>
        <v>0</v>
      </c>
      <c r="AF115" s="29">
        <f t="shared" si="85"/>
        <v>0</v>
      </c>
      <c r="AG115" s="29">
        <f t="shared" si="85"/>
        <v>0</v>
      </c>
      <c r="AH115" s="29">
        <f t="shared" si="85"/>
        <v>0</v>
      </c>
      <c r="AI115" s="29">
        <f t="shared" si="85"/>
        <v>0</v>
      </c>
      <c r="AJ115" s="29">
        <f t="shared" si="85"/>
        <v>0</v>
      </c>
      <c r="AK115" s="29">
        <f t="shared" si="85"/>
        <v>0</v>
      </c>
      <c r="AL115" s="29">
        <f t="shared" si="85"/>
        <v>0</v>
      </c>
      <c r="AM115" s="29"/>
      <c r="AN115" s="29"/>
      <c r="AO115" s="29"/>
      <c r="AP115" s="29"/>
      <c r="AQ115" s="29"/>
      <c r="AR115" s="29"/>
      <c r="AS115" s="29"/>
      <c r="AT115" s="29">
        <f t="shared" si="85"/>
        <v>1.2458</v>
      </c>
      <c r="AU115" s="29">
        <f t="shared" si="85"/>
        <v>0</v>
      </c>
      <c r="AV115" s="29">
        <f t="shared" si="85"/>
        <v>0</v>
      </c>
      <c r="AW115" s="29">
        <f t="shared" si="85"/>
        <v>0</v>
      </c>
      <c r="AX115" s="29">
        <f t="shared" si="85"/>
        <v>0</v>
      </c>
      <c r="AY115" s="29">
        <f t="shared" si="85"/>
        <v>0</v>
      </c>
      <c r="AZ115" s="29">
        <f t="shared" si="85"/>
        <v>0</v>
      </c>
      <c r="BA115" s="29">
        <f t="shared" si="85"/>
        <v>0</v>
      </c>
      <c r="BB115" s="29">
        <f t="shared" si="85"/>
        <v>0</v>
      </c>
      <c r="BC115" s="29">
        <f t="shared" si="85"/>
        <v>0</v>
      </c>
      <c r="BD115" s="29">
        <f t="shared" si="85"/>
        <v>0</v>
      </c>
      <c r="BE115" s="29">
        <f t="shared" si="85"/>
        <v>0</v>
      </c>
      <c r="BF115" s="29">
        <f t="shared" si="85"/>
        <v>0</v>
      </c>
      <c r="BG115" s="29">
        <f t="shared" si="85"/>
        <v>0</v>
      </c>
      <c r="BH115" s="29">
        <f t="shared" si="85"/>
        <v>0</v>
      </c>
      <c r="BI115" s="29">
        <f t="shared" si="85"/>
        <v>0</v>
      </c>
      <c r="BJ115" s="29">
        <f t="shared" si="85"/>
        <v>0</v>
      </c>
      <c r="BK115" s="29">
        <f t="shared" si="85"/>
        <v>0</v>
      </c>
      <c r="BL115" s="29">
        <f t="shared" si="85"/>
        <v>0</v>
      </c>
      <c r="BM115" s="29">
        <f t="shared" si="85"/>
        <v>0</v>
      </c>
      <c r="BN115" s="29">
        <f t="shared" si="85"/>
        <v>0</v>
      </c>
      <c r="BO115" s="29">
        <f t="shared" ref="BO115" si="86">BO111*BO113</f>
        <v>0</v>
      </c>
      <c r="BP115" s="30">
        <f>SUM(D115:BN115)</f>
        <v>16.85904</v>
      </c>
      <c r="BQ115" s="31">
        <f>BP115/$C$9</f>
        <v>16.85904</v>
      </c>
    </row>
    <row r="116" spans="1:69" ht="17.399999999999999">
      <c r="A116" s="27"/>
      <c r="B116" s="28" t="s">
        <v>30</v>
      </c>
      <c r="C116" s="129"/>
      <c r="D116" s="29">
        <f t="shared" ref="D116:BN116" si="87">D111*D113</f>
        <v>1.4543999999999999</v>
      </c>
      <c r="E116" s="29">
        <f t="shared" si="87"/>
        <v>0</v>
      </c>
      <c r="F116" s="29">
        <f t="shared" si="87"/>
        <v>1.26</v>
      </c>
      <c r="G116" s="29">
        <f t="shared" si="87"/>
        <v>0.22720000000000001</v>
      </c>
      <c r="H116" s="29">
        <f t="shared" si="87"/>
        <v>0</v>
      </c>
      <c r="I116" s="29">
        <f t="shared" si="87"/>
        <v>0</v>
      </c>
      <c r="J116" s="29">
        <f t="shared" si="87"/>
        <v>0</v>
      </c>
      <c r="K116" s="29">
        <f t="shared" si="87"/>
        <v>2.6231400000000002</v>
      </c>
      <c r="L116" s="29">
        <f t="shared" si="87"/>
        <v>0</v>
      </c>
      <c r="M116" s="29">
        <f t="shared" si="87"/>
        <v>10.048500000000001</v>
      </c>
      <c r="N116" s="29">
        <f t="shared" si="87"/>
        <v>0</v>
      </c>
      <c r="O116" s="29">
        <f t="shared" si="87"/>
        <v>0</v>
      </c>
      <c r="P116" s="29">
        <f t="shared" si="87"/>
        <v>0</v>
      </c>
      <c r="Q116" s="29">
        <f t="shared" si="87"/>
        <v>0</v>
      </c>
      <c r="R116" s="29">
        <f t="shared" si="87"/>
        <v>0</v>
      </c>
      <c r="S116" s="29">
        <f t="shared" si="87"/>
        <v>0</v>
      </c>
      <c r="T116" s="29">
        <f t="shared" si="87"/>
        <v>0</v>
      </c>
      <c r="U116" s="29">
        <f t="shared" si="87"/>
        <v>0</v>
      </c>
      <c r="V116" s="29">
        <f t="shared" si="87"/>
        <v>0</v>
      </c>
      <c r="W116" s="29">
        <f>W111*W113</f>
        <v>0</v>
      </c>
      <c r="X116" s="29">
        <f t="shared" si="87"/>
        <v>0</v>
      </c>
      <c r="Y116" s="29">
        <f t="shared" si="87"/>
        <v>0</v>
      </c>
      <c r="Z116" s="29">
        <f t="shared" si="87"/>
        <v>0</v>
      </c>
      <c r="AA116" s="29">
        <f t="shared" si="87"/>
        <v>0</v>
      </c>
      <c r="AB116" s="29">
        <f t="shared" si="87"/>
        <v>0</v>
      </c>
      <c r="AC116" s="29">
        <f t="shared" si="87"/>
        <v>0</v>
      </c>
      <c r="AD116" s="29">
        <f t="shared" si="87"/>
        <v>0</v>
      </c>
      <c r="AE116" s="29">
        <f t="shared" si="87"/>
        <v>0</v>
      </c>
      <c r="AF116" s="29">
        <f t="shared" si="87"/>
        <v>0</v>
      </c>
      <c r="AG116" s="29">
        <f t="shared" si="87"/>
        <v>0</v>
      </c>
      <c r="AH116" s="29">
        <f t="shared" si="87"/>
        <v>0</v>
      </c>
      <c r="AI116" s="29">
        <f t="shared" si="87"/>
        <v>0</v>
      </c>
      <c r="AJ116" s="29">
        <f t="shared" si="87"/>
        <v>0</v>
      </c>
      <c r="AK116" s="29">
        <f t="shared" si="87"/>
        <v>0</v>
      </c>
      <c r="AL116" s="29">
        <f t="shared" si="87"/>
        <v>0</v>
      </c>
      <c r="AM116" s="29"/>
      <c r="AN116" s="29"/>
      <c r="AO116" s="29"/>
      <c r="AP116" s="29"/>
      <c r="AQ116" s="29"/>
      <c r="AR116" s="29"/>
      <c r="AS116" s="29"/>
      <c r="AT116" s="29">
        <f t="shared" si="87"/>
        <v>1.2458</v>
      </c>
      <c r="AU116" s="29">
        <f t="shared" si="87"/>
        <v>0</v>
      </c>
      <c r="AV116" s="29">
        <f t="shared" si="87"/>
        <v>0</v>
      </c>
      <c r="AW116" s="29">
        <f t="shared" si="87"/>
        <v>0</v>
      </c>
      <c r="AX116" s="29">
        <f t="shared" si="87"/>
        <v>0</v>
      </c>
      <c r="AY116" s="29">
        <f t="shared" si="87"/>
        <v>0</v>
      </c>
      <c r="AZ116" s="29">
        <f t="shared" si="87"/>
        <v>0</v>
      </c>
      <c r="BA116" s="29">
        <f t="shared" si="87"/>
        <v>0</v>
      </c>
      <c r="BB116" s="29">
        <f t="shared" si="87"/>
        <v>0</v>
      </c>
      <c r="BC116" s="29">
        <f t="shared" si="87"/>
        <v>0</v>
      </c>
      <c r="BD116" s="29">
        <f t="shared" si="87"/>
        <v>0</v>
      </c>
      <c r="BE116" s="29">
        <f t="shared" si="87"/>
        <v>0</v>
      </c>
      <c r="BF116" s="29">
        <f t="shared" si="87"/>
        <v>0</v>
      </c>
      <c r="BG116" s="29">
        <f t="shared" si="87"/>
        <v>0</v>
      </c>
      <c r="BH116" s="29">
        <f t="shared" si="87"/>
        <v>0</v>
      </c>
      <c r="BI116" s="29">
        <f t="shared" si="87"/>
        <v>0</v>
      </c>
      <c r="BJ116" s="29">
        <f t="shared" si="87"/>
        <v>0</v>
      </c>
      <c r="BK116" s="29">
        <f t="shared" si="87"/>
        <v>0</v>
      </c>
      <c r="BL116" s="29">
        <f t="shared" si="87"/>
        <v>0</v>
      </c>
      <c r="BM116" s="29">
        <f t="shared" si="87"/>
        <v>0</v>
      </c>
      <c r="BN116" s="29">
        <f t="shared" si="87"/>
        <v>0</v>
      </c>
      <c r="BO116" s="29">
        <f t="shared" ref="BO116" si="88">BO111*BO113</f>
        <v>0</v>
      </c>
      <c r="BP116" s="30">
        <f>SUM(D116:BN116)</f>
        <v>16.85904</v>
      </c>
      <c r="BQ116" s="31">
        <f>BP116/$C$9</f>
        <v>16.85904</v>
      </c>
    </row>
  </sheetData>
  <mergeCells count="233">
    <mergeCell ref="A105:A109"/>
    <mergeCell ref="C105:C109"/>
    <mergeCell ref="C115:C116"/>
    <mergeCell ref="BI103:BI104"/>
    <mergeCell ref="BK103:BK104"/>
    <mergeCell ref="BM103:BM104"/>
    <mergeCell ref="BN103:BN104"/>
    <mergeCell ref="BP103:BP104"/>
    <mergeCell ref="BQ103:BQ104"/>
    <mergeCell ref="AX103:AX104"/>
    <mergeCell ref="AZ103:AZ104"/>
    <mergeCell ref="BB103:BB104"/>
    <mergeCell ref="BC103:BC104"/>
    <mergeCell ref="BG103:BG104"/>
    <mergeCell ref="BH103:BH104"/>
    <mergeCell ref="R103:R104"/>
    <mergeCell ref="V103:V104"/>
    <mergeCell ref="X103:X104"/>
    <mergeCell ref="AH103:AH104"/>
    <mergeCell ref="AJ103:AJ104"/>
    <mergeCell ref="AV103:AV104"/>
    <mergeCell ref="H103:H104"/>
    <mergeCell ref="J103:J104"/>
    <mergeCell ref="K103:K104"/>
    <mergeCell ref="L103:L104"/>
    <mergeCell ref="O103:O104"/>
    <mergeCell ref="P103:P104"/>
    <mergeCell ref="BQ87:BQ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G103:G104"/>
    <mergeCell ref="BH87:BH88"/>
    <mergeCell ref="BI87:BI88"/>
    <mergeCell ref="BK87:BK88"/>
    <mergeCell ref="BM87:BM88"/>
    <mergeCell ref="BN87:BN88"/>
    <mergeCell ref="BP87:BP88"/>
    <mergeCell ref="AV87:AV88"/>
    <mergeCell ref="AX87:AX88"/>
    <mergeCell ref="AZ87:AZ88"/>
    <mergeCell ref="BB87:BB88"/>
    <mergeCell ref="BC87:BC88"/>
    <mergeCell ref="V87:V88"/>
    <mergeCell ref="X87:X88"/>
    <mergeCell ref="AH87:AH88"/>
    <mergeCell ref="AJ87:AJ88"/>
    <mergeCell ref="G87:G88"/>
    <mergeCell ref="H87:H88"/>
    <mergeCell ref="J87:J88"/>
    <mergeCell ref="K87:K88"/>
    <mergeCell ref="L87:L88"/>
    <mergeCell ref="O87:O88"/>
    <mergeCell ref="C83:C84"/>
    <mergeCell ref="A87:A88"/>
    <mergeCell ref="C87:C88"/>
    <mergeCell ref="D87:D88"/>
    <mergeCell ref="E87:E88"/>
    <mergeCell ref="F87:F88"/>
    <mergeCell ref="BI70:BI71"/>
    <mergeCell ref="BK70:BK71"/>
    <mergeCell ref="BM70:BM71"/>
    <mergeCell ref="R70:R71"/>
    <mergeCell ref="V70:V71"/>
    <mergeCell ref="X70:X71"/>
    <mergeCell ref="AH70:AH71"/>
    <mergeCell ref="AJ70:AJ71"/>
    <mergeCell ref="AV70:AV71"/>
    <mergeCell ref="H70:H71"/>
    <mergeCell ref="J70:J71"/>
    <mergeCell ref="K70:K71"/>
    <mergeCell ref="L70:L71"/>
    <mergeCell ref="O70:O71"/>
    <mergeCell ref="P70:P71"/>
    <mergeCell ref="BG87:BG88"/>
    <mergeCell ref="P87:P88"/>
    <mergeCell ref="R87:R88"/>
    <mergeCell ref="BN70:BN71"/>
    <mergeCell ref="BP70:BP71"/>
    <mergeCell ref="BQ70:BQ71"/>
    <mergeCell ref="AX70:AX71"/>
    <mergeCell ref="AZ70:AZ71"/>
    <mergeCell ref="BB70:BB71"/>
    <mergeCell ref="BC70:BC71"/>
    <mergeCell ref="BG70:BG71"/>
    <mergeCell ref="BH70:BH71"/>
    <mergeCell ref="BQ54:BQ55"/>
    <mergeCell ref="A56:A60"/>
    <mergeCell ref="C56:C60"/>
    <mergeCell ref="C66:C67"/>
    <mergeCell ref="A70:A71"/>
    <mergeCell ref="C70:C71"/>
    <mergeCell ref="D70:D71"/>
    <mergeCell ref="E70:E71"/>
    <mergeCell ref="F70:F71"/>
    <mergeCell ref="G70:G71"/>
    <mergeCell ref="BH54:BH55"/>
    <mergeCell ref="BI54:BI55"/>
    <mergeCell ref="BK54:BK55"/>
    <mergeCell ref="BM54:BM55"/>
    <mergeCell ref="BN54:BN55"/>
    <mergeCell ref="BP54:BP55"/>
    <mergeCell ref="BB54:BB55"/>
    <mergeCell ref="BC54:BC55"/>
    <mergeCell ref="BD54:BD55"/>
    <mergeCell ref="BE54:BE55"/>
    <mergeCell ref="BF54:BF55"/>
    <mergeCell ref="BG54:BG55"/>
    <mergeCell ref="AV54:AV55"/>
    <mergeCell ref="AW54:AW55"/>
    <mergeCell ref="AX54:AX55"/>
    <mergeCell ref="AY54:AY55"/>
    <mergeCell ref="AZ54:AZ55"/>
    <mergeCell ref="BA54:BA55"/>
    <mergeCell ref="AI54:AI55"/>
    <mergeCell ref="AJ54:AJ55"/>
    <mergeCell ref="AK54:AK55"/>
    <mergeCell ref="AL54:AL55"/>
    <mergeCell ref="AT54:AT55"/>
    <mergeCell ref="AU54:AU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L54:L55"/>
    <mergeCell ref="M54:M55"/>
    <mergeCell ref="O54:O55"/>
    <mergeCell ref="P54:P55"/>
    <mergeCell ref="R54:R55"/>
    <mergeCell ref="V54:V55"/>
    <mergeCell ref="E54:E55"/>
    <mergeCell ref="F54:F55"/>
    <mergeCell ref="G54:G55"/>
    <mergeCell ref="H54:H55"/>
    <mergeCell ref="J54:J55"/>
    <mergeCell ref="K54:K55"/>
    <mergeCell ref="A26:A30"/>
    <mergeCell ref="C26:C30"/>
    <mergeCell ref="C48:C49"/>
    <mergeCell ref="A54:A55"/>
    <mergeCell ref="C54:C55"/>
    <mergeCell ref="D54:D55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O7:BO8"/>
    <mergeCell ref="BO54:BO55"/>
    <mergeCell ref="BO70:BO71"/>
    <mergeCell ref="BO87:BO88"/>
    <mergeCell ref="BO103:BO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4"/>
  <sheetViews>
    <sheetView workbookViewId="0">
      <selection activeCell="H29" sqref="H29:J29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47" t="s">
        <v>95</v>
      </c>
      <c r="B1" s="147"/>
      <c r="C1" s="148"/>
      <c r="D1" s="149" t="s">
        <v>95</v>
      </c>
      <c r="E1" s="147"/>
      <c r="F1" s="147"/>
      <c r="G1" s="148"/>
      <c r="H1" s="149" t="s">
        <v>95</v>
      </c>
      <c r="I1" s="147"/>
      <c r="J1" s="148"/>
      <c r="K1" s="53"/>
      <c r="L1" s="150"/>
      <c r="M1" s="150"/>
      <c r="N1" s="150"/>
      <c r="O1" s="150"/>
      <c r="P1" s="136"/>
      <c r="Q1" s="136"/>
      <c r="R1" s="136"/>
      <c r="S1" s="136"/>
      <c r="T1" s="137"/>
      <c r="U1" s="137"/>
      <c r="V1" s="22"/>
    </row>
    <row r="2" spans="1:22" ht="30.75" customHeight="1">
      <c r="A2" s="138" t="s">
        <v>65</v>
      </c>
      <c r="B2" s="138"/>
      <c r="C2" s="138"/>
      <c r="D2" s="139" t="s">
        <v>66</v>
      </c>
      <c r="E2" s="138"/>
      <c r="F2" s="138"/>
      <c r="G2" s="140"/>
      <c r="H2" s="138" t="s">
        <v>67</v>
      </c>
      <c r="I2" s="138"/>
      <c r="J2" s="140"/>
      <c r="K2" s="53"/>
      <c r="L2" s="141" t="s">
        <v>8</v>
      </c>
      <c r="M2" s="142"/>
      <c r="N2" s="141" t="s">
        <v>12</v>
      </c>
      <c r="O2" s="142"/>
      <c r="P2" s="143" t="s">
        <v>19</v>
      </c>
      <c r="Q2" s="144"/>
      <c r="R2" s="143" t="s">
        <v>22</v>
      </c>
      <c r="S2" s="144"/>
      <c r="T2" s="145" t="s">
        <v>68</v>
      </c>
      <c r="U2" s="146"/>
      <c r="V2" s="22"/>
    </row>
    <row r="3" spans="1:22" ht="30.75" customHeight="1">
      <c r="A3" s="54"/>
      <c r="B3" s="64">
        <f>E3</f>
        <v>45527</v>
      </c>
      <c r="C3" s="55" t="s">
        <v>69</v>
      </c>
      <c r="D3" s="54"/>
      <c r="E3" s="64">
        <f>' 3-7лет (день 3)'!K6</f>
        <v>45527</v>
      </c>
      <c r="F3" s="55" t="s">
        <v>69</v>
      </c>
      <c r="G3" s="55" t="s">
        <v>70</v>
      </c>
      <c r="H3" s="54"/>
      <c r="I3" s="64">
        <f>E3</f>
        <v>45527</v>
      </c>
      <c r="J3" s="55" t="s">
        <v>70</v>
      </c>
      <c r="K3" s="22"/>
      <c r="L3" s="56">
        <f>F4</f>
        <v>17.367300000000004</v>
      </c>
      <c r="M3" s="56">
        <f>G4</f>
        <v>23.28145</v>
      </c>
      <c r="N3" s="56">
        <f>F9</f>
        <v>68.803490000000011</v>
      </c>
      <c r="O3" s="56">
        <f>G9</f>
        <v>153.73557249999999</v>
      </c>
      <c r="P3" s="56">
        <f>F16</f>
        <v>16.821399999999997</v>
      </c>
      <c r="Q3" s="56">
        <f>G16</f>
        <v>10.712199999999999</v>
      </c>
      <c r="R3" s="4">
        <f>F21</f>
        <v>12.951510000000001</v>
      </c>
      <c r="S3" s="4">
        <f>G21</f>
        <v>16.85904</v>
      </c>
      <c r="T3" s="57">
        <f>L3+N3+P3+R3</f>
        <v>115.94370000000001</v>
      </c>
      <c r="U3" s="57">
        <f>M3+O3+Q3+S3</f>
        <v>204.58826249999998</v>
      </c>
    </row>
    <row r="4" spans="1:22" ht="15" customHeight="1">
      <c r="A4" s="117" t="s">
        <v>8</v>
      </c>
      <c r="B4" s="4" t="str">
        <f>E4</f>
        <v>Каша пшенная молочная</v>
      </c>
      <c r="C4" s="151">
        <f>F4</f>
        <v>17.367300000000004</v>
      </c>
      <c r="D4" s="117" t="s">
        <v>8</v>
      </c>
      <c r="E4" s="4" t="str">
        <f>' 3-7лет (день 3)'!B9</f>
        <v>Каша пшенная молочная</v>
      </c>
      <c r="F4" s="151">
        <f>' 1,5-2 года (день 3)'!BQ66</f>
        <v>17.367300000000004</v>
      </c>
      <c r="G4" s="151">
        <f>' 3-7лет (день 3)'!BQ67</f>
        <v>23.28145</v>
      </c>
      <c r="H4" s="117" t="s">
        <v>8</v>
      </c>
      <c r="I4" s="4" t="str">
        <f>E4</f>
        <v>Каша пшенная молочная</v>
      </c>
      <c r="J4" s="151">
        <f>G4</f>
        <v>23.28145</v>
      </c>
    </row>
    <row r="5" spans="1:22" ht="15" customHeight="1">
      <c r="A5" s="117"/>
      <c r="B5" s="7" t="str">
        <f>E5</f>
        <v xml:space="preserve">Бутерброд с маслом </v>
      </c>
      <c r="C5" s="152"/>
      <c r="D5" s="117"/>
      <c r="E5" s="4" t="str">
        <f>' 3-7лет (день 3)'!B10</f>
        <v xml:space="preserve">Бутерброд с маслом </v>
      </c>
      <c r="F5" s="152"/>
      <c r="G5" s="152"/>
      <c r="H5" s="117"/>
      <c r="I5" s="4" t="str">
        <f>E5</f>
        <v xml:space="preserve">Бутерброд с маслом </v>
      </c>
      <c r="J5" s="152"/>
    </row>
    <row r="6" spans="1:22" ht="15" customHeight="1">
      <c r="A6" s="117"/>
      <c r="B6" s="7" t="str">
        <f>E6</f>
        <v>Какао с молоком</v>
      </c>
      <c r="C6" s="152"/>
      <c r="D6" s="117"/>
      <c r="E6" s="4" t="str">
        <f>' 3-7лет (день 3)'!B11</f>
        <v>Какао с молоком</v>
      </c>
      <c r="F6" s="152"/>
      <c r="G6" s="152"/>
      <c r="H6" s="117"/>
      <c r="I6" s="4" t="str">
        <f>E6</f>
        <v>Какао с молоком</v>
      </c>
      <c r="J6" s="152"/>
    </row>
    <row r="7" spans="1:22" ht="15" customHeight="1">
      <c r="A7" s="117"/>
      <c r="B7" s="4"/>
      <c r="C7" s="152"/>
      <c r="D7" s="117"/>
      <c r="E7" s="4">
        <f>' 3-7лет (день 3)'!B12</f>
        <v>0</v>
      </c>
      <c r="F7" s="152"/>
      <c r="G7" s="152"/>
      <c r="H7" s="117"/>
      <c r="I7" s="4"/>
      <c r="J7" s="152"/>
    </row>
    <row r="8" spans="1:22" ht="15" customHeight="1">
      <c r="A8" s="117"/>
      <c r="B8" s="4"/>
      <c r="C8" s="153"/>
      <c r="D8" s="117"/>
      <c r="E8" s="4">
        <f>' 3-7лет (день 3)'!B13</f>
        <v>0</v>
      </c>
      <c r="F8" s="153"/>
      <c r="G8" s="153"/>
      <c r="H8" s="117"/>
      <c r="I8" s="4"/>
      <c r="J8" s="153"/>
    </row>
    <row r="9" spans="1:22" ht="15" customHeight="1">
      <c r="A9" s="117" t="s">
        <v>12</v>
      </c>
      <c r="B9" s="4" t="str">
        <f>E9</f>
        <v>Рассольник ленинградский</v>
      </c>
      <c r="C9" s="154">
        <f>F9</f>
        <v>68.803490000000011</v>
      </c>
      <c r="D9" s="117" t="s">
        <v>12</v>
      </c>
      <c r="E9" s="4" t="str">
        <f>' 3-7лет (день 3)'!B14</f>
        <v>Рассольник ленинградский</v>
      </c>
      <c r="F9" s="154">
        <f>' 1,5-2 года (день 3)'!BQ83</f>
        <v>68.803490000000011</v>
      </c>
      <c r="G9" s="154">
        <f>' 3-7лет (день 3)'!BQ84</f>
        <v>153.73557249999999</v>
      </c>
      <c r="H9" s="117" t="s">
        <v>12</v>
      </c>
      <c r="I9" s="4" t="str">
        <f t="shared" ref="I9:I17" si="0">E9</f>
        <v>Рассольник ленинградский</v>
      </c>
      <c r="J9" s="154">
        <f>G9</f>
        <v>153.73557249999999</v>
      </c>
    </row>
    <row r="10" spans="1:22" ht="15" customHeight="1">
      <c r="A10" s="117"/>
      <c r="B10" s="4" t="str">
        <f t="shared" ref="B10:B17" si="1">E10</f>
        <v>Рулет мясной</v>
      </c>
      <c r="C10" s="155"/>
      <c r="D10" s="117"/>
      <c r="E10" s="4" t="str">
        <f>' 3-7лет (день 3)'!B15</f>
        <v>Рулет мясной</v>
      </c>
      <c r="F10" s="155"/>
      <c r="G10" s="155"/>
      <c r="H10" s="117"/>
      <c r="I10" s="4" t="str">
        <f t="shared" si="0"/>
        <v>Рулет мясной</v>
      </c>
      <c r="J10" s="155"/>
    </row>
    <row r="11" spans="1:22" ht="15" customHeight="1">
      <c r="A11" s="117"/>
      <c r="B11" s="4" t="str">
        <f t="shared" si="1"/>
        <v>Картофельное пюре</v>
      </c>
      <c r="C11" s="155"/>
      <c r="D11" s="117"/>
      <c r="E11" s="4" t="str">
        <f>' 3-7лет (день 3)'!B16</f>
        <v>Картофельное пюре</v>
      </c>
      <c r="F11" s="155"/>
      <c r="G11" s="155"/>
      <c r="H11" s="117"/>
      <c r="I11" s="4" t="str">
        <f t="shared" si="0"/>
        <v>Картофельное пюре</v>
      </c>
      <c r="J11" s="155"/>
    </row>
    <row r="12" spans="1:22" ht="15" customHeight="1">
      <c r="A12" s="117"/>
      <c r="B12" s="4" t="str">
        <f t="shared" si="1"/>
        <v>Хлеб пшеничный</v>
      </c>
      <c r="C12" s="155"/>
      <c r="D12" s="117"/>
      <c r="E12" s="4" t="str">
        <f>' 3-7лет (день 3)'!B17</f>
        <v>Хлеб пшеничный</v>
      </c>
      <c r="F12" s="155"/>
      <c r="G12" s="155"/>
      <c r="H12" s="117"/>
      <c r="I12" s="4" t="str">
        <f t="shared" si="0"/>
        <v>Хлеб пшеничный</v>
      </c>
      <c r="J12" s="155"/>
    </row>
    <row r="13" spans="1:22" ht="15" customHeight="1">
      <c r="A13" s="117"/>
      <c r="B13" s="4" t="str">
        <f t="shared" si="1"/>
        <v>Хлеб ржано-пшеничный</v>
      </c>
      <c r="C13" s="155"/>
      <c r="D13" s="117"/>
      <c r="E13" s="4" t="str">
        <f>' 3-7лет (день 3)'!B18</f>
        <v>Хлеб ржано-пшеничный</v>
      </c>
      <c r="F13" s="155"/>
      <c r="G13" s="155"/>
      <c r="H13" s="117"/>
      <c r="I13" s="4" t="str">
        <f t="shared" si="0"/>
        <v>Хлеб ржано-пшеничный</v>
      </c>
      <c r="J13" s="155"/>
    </row>
    <row r="14" spans="1:22" ht="15" customHeight="1">
      <c r="A14" s="117"/>
      <c r="B14" s="4" t="str">
        <f t="shared" si="1"/>
        <v>Сок</v>
      </c>
      <c r="C14" s="155"/>
      <c r="D14" s="117"/>
      <c r="E14" s="4" t="str">
        <f>' 3-7лет (день 3)'!B19</f>
        <v>Сок</v>
      </c>
      <c r="F14" s="155"/>
      <c r="G14" s="155"/>
      <c r="H14" s="117"/>
      <c r="I14" s="4" t="str">
        <f t="shared" si="0"/>
        <v>Сок</v>
      </c>
      <c r="J14" s="155"/>
    </row>
    <row r="15" spans="1:22" ht="15" customHeight="1">
      <c r="A15" s="117"/>
      <c r="B15" s="10">
        <f t="shared" si="1"/>
        <v>0</v>
      </c>
      <c r="C15" s="155"/>
      <c r="D15" s="117"/>
      <c r="E15" s="4">
        <f>' 3-7лет (день 3)'!B20</f>
        <v>0</v>
      </c>
      <c r="F15" s="155"/>
      <c r="G15" s="155"/>
      <c r="H15" s="117"/>
      <c r="I15" s="10">
        <f t="shared" si="0"/>
        <v>0</v>
      </c>
      <c r="J15" s="155"/>
    </row>
    <row r="16" spans="1:22" ht="15" customHeight="1">
      <c r="A16" s="117" t="s">
        <v>19</v>
      </c>
      <c r="B16" s="4" t="str">
        <f t="shared" si="1"/>
        <v>Чай с лимоном</v>
      </c>
      <c r="C16" s="151">
        <f>F16</f>
        <v>16.821399999999997</v>
      </c>
      <c r="D16" s="117" t="s">
        <v>19</v>
      </c>
      <c r="E16" s="4" t="str">
        <f>' 3-7лет (день 3)'!B21</f>
        <v>Чай с лимоном</v>
      </c>
      <c r="F16" s="151">
        <f>' 1,5-2 года (день 3)'!BQ99</f>
        <v>16.821399999999997</v>
      </c>
      <c r="G16" s="151">
        <f>' 3-7лет (день 3)'!BQ100</f>
        <v>10.712199999999999</v>
      </c>
      <c r="H16" s="117" t="s">
        <v>19</v>
      </c>
      <c r="I16" s="4" t="str">
        <f t="shared" si="0"/>
        <v>Чай с лимоном</v>
      </c>
      <c r="J16" s="151">
        <f>G16</f>
        <v>10.712199999999999</v>
      </c>
    </row>
    <row r="17" spans="1:15" ht="15" customHeight="1">
      <c r="A17" s="117"/>
      <c r="B17" s="4" t="str">
        <f t="shared" si="1"/>
        <v>Печенье</v>
      </c>
      <c r="C17" s="152"/>
      <c r="D17" s="117"/>
      <c r="E17" s="4" t="str">
        <f>' 3-7лет (день 3)'!B22</f>
        <v>Печенье</v>
      </c>
      <c r="F17" s="152"/>
      <c r="G17" s="152"/>
      <c r="H17" s="117"/>
      <c r="I17" s="4" t="str">
        <f t="shared" si="0"/>
        <v>Печенье</v>
      </c>
      <c r="J17" s="152"/>
    </row>
    <row r="18" spans="1:15" ht="15" customHeight="1">
      <c r="A18" s="117"/>
      <c r="B18" s="4"/>
      <c r="C18" s="152"/>
      <c r="D18" s="117"/>
      <c r="E18" s="4">
        <f>' 3-7лет (день 3)'!B23</f>
        <v>0</v>
      </c>
      <c r="F18" s="152"/>
      <c r="G18" s="152"/>
      <c r="H18" s="117"/>
      <c r="I18" s="4"/>
      <c r="J18" s="152"/>
    </row>
    <row r="19" spans="1:15" ht="15" customHeight="1">
      <c r="A19" s="117"/>
      <c r="B19" s="4"/>
      <c r="C19" s="152"/>
      <c r="D19" s="117"/>
      <c r="E19" s="4">
        <f>' 3-7лет (день 3)'!B24</f>
        <v>0</v>
      </c>
      <c r="F19" s="152"/>
      <c r="G19" s="152"/>
      <c r="H19" s="117"/>
      <c r="I19" s="4"/>
      <c r="J19" s="152"/>
    </row>
    <row r="20" spans="1:15" ht="15" customHeight="1">
      <c r="A20" s="117"/>
      <c r="B20" s="4"/>
      <c r="C20" s="153"/>
      <c r="D20" s="117"/>
      <c r="E20" s="4">
        <f>' 3-7лет (день 3)'!B25</f>
        <v>0</v>
      </c>
      <c r="F20" s="153"/>
      <c r="G20" s="153"/>
      <c r="H20" s="117"/>
      <c r="I20" s="4"/>
      <c r="J20" s="153"/>
    </row>
    <row r="21" spans="1:15" ht="15" customHeight="1">
      <c r="A21" s="117" t="s">
        <v>22</v>
      </c>
      <c r="B21" s="40" t="str">
        <f>E21</f>
        <v>Каша молочная  кукурузная</v>
      </c>
      <c r="C21" s="151">
        <f>F21</f>
        <v>12.951510000000001</v>
      </c>
      <c r="D21" s="117" t="s">
        <v>22</v>
      </c>
      <c r="E21" s="4" t="str">
        <f>' 3-7лет (день 3)'!B26</f>
        <v>Каша молочная  кукурузная</v>
      </c>
      <c r="F21" s="151">
        <f>' 1,5-2 года (день 3)'!BQ115</f>
        <v>12.951510000000001</v>
      </c>
      <c r="G21" s="151">
        <f>' 3-7лет (день 3)'!BQ116</f>
        <v>16.85904</v>
      </c>
      <c r="H21" s="117" t="s">
        <v>22</v>
      </c>
      <c r="I21" s="40" t="str">
        <f>E21</f>
        <v>Каша молочная  кукурузная</v>
      </c>
      <c r="J21" s="151">
        <f>G21</f>
        <v>16.85904</v>
      </c>
    </row>
    <row r="22" spans="1:15" ht="15" customHeight="1">
      <c r="A22" s="117"/>
      <c r="B22" s="40" t="str">
        <f>E22</f>
        <v>Хлеб пшеничный</v>
      </c>
      <c r="C22" s="152"/>
      <c r="D22" s="117"/>
      <c r="E22" s="4" t="str">
        <f>' 3-7лет (день 3)'!B27</f>
        <v>Хлеб пшеничный</v>
      </c>
      <c r="F22" s="152"/>
      <c r="G22" s="152"/>
      <c r="H22" s="117"/>
      <c r="I22" s="40" t="str">
        <f>E22</f>
        <v>Хлеб пшеничный</v>
      </c>
      <c r="J22" s="152"/>
    </row>
    <row r="23" spans="1:15" ht="15" customHeight="1">
      <c r="A23" s="117"/>
      <c r="B23" s="40" t="str">
        <f>E23</f>
        <v>Чай с сахаром</v>
      </c>
      <c r="C23" s="152"/>
      <c r="D23" s="117"/>
      <c r="E23" s="4" t="str">
        <f>' 3-7лет (день 3)'!B28</f>
        <v>Чай с сахаром</v>
      </c>
      <c r="F23" s="152"/>
      <c r="G23" s="152"/>
      <c r="H23" s="117"/>
      <c r="I23" s="40" t="str">
        <f>E23</f>
        <v>Чай с сахаром</v>
      </c>
      <c r="J23" s="152"/>
    </row>
    <row r="24" spans="1:15" ht="15" customHeight="1">
      <c r="A24" s="117"/>
      <c r="B24" s="10">
        <f>E24</f>
        <v>0</v>
      </c>
      <c r="C24" s="152"/>
      <c r="D24" s="117"/>
      <c r="E24" s="4">
        <f>' 3-7лет (день 3)'!B29</f>
        <v>0</v>
      </c>
      <c r="F24" s="152"/>
      <c r="G24" s="152"/>
      <c r="H24" s="117"/>
      <c r="I24" s="10">
        <f>E24</f>
        <v>0</v>
      </c>
      <c r="J24" s="152"/>
    </row>
    <row r="25" spans="1:15" ht="15" customHeight="1">
      <c r="A25" s="117"/>
      <c r="B25" s="4"/>
      <c r="C25" s="153"/>
      <c r="D25" s="117"/>
      <c r="E25" s="4">
        <f>' 3-7лет (день 3)'!B30</f>
        <v>0</v>
      </c>
      <c r="F25" s="153"/>
      <c r="G25" s="153"/>
      <c r="H25" s="117"/>
      <c r="I25" s="4"/>
      <c r="J25" s="153"/>
    </row>
    <row r="26" spans="1:15" ht="17.399999999999999">
      <c r="A26" s="157" t="s">
        <v>68</v>
      </c>
      <c r="B26" s="158"/>
      <c r="C26" s="58">
        <f>C4+C9+C16+C21</f>
        <v>115.94370000000001</v>
      </c>
      <c r="D26" s="157" t="s">
        <v>68</v>
      </c>
      <c r="E26" s="158"/>
      <c r="F26" s="69">
        <f>F4+F9+F16+F21</f>
        <v>115.94370000000001</v>
      </c>
      <c r="G26" s="58">
        <f>G4+G9+G16+G21</f>
        <v>204.58826249999998</v>
      </c>
      <c r="H26" s="157" t="s">
        <v>68</v>
      </c>
      <c r="I26" s="158"/>
      <c r="J26" s="58">
        <f>J4+J9+J16+J21</f>
        <v>204.58826249999998</v>
      </c>
    </row>
    <row r="27" spans="1:15" ht="17.399999999999999">
      <c r="A27" s="65"/>
      <c r="B27" s="65"/>
      <c r="C27" s="66"/>
      <c r="D27" s="65"/>
      <c r="E27" s="65"/>
      <c r="F27" s="66"/>
      <c r="G27" s="66"/>
      <c r="H27" s="65"/>
      <c r="I27" s="65"/>
      <c r="J27" s="66"/>
    </row>
    <row r="29" spans="1:15" ht="59.25" customHeight="1">
      <c r="A29" s="147" t="s">
        <v>95</v>
      </c>
      <c r="B29" s="147"/>
      <c r="C29" s="147"/>
      <c r="D29" s="149" t="s">
        <v>95</v>
      </c>
      <c r="E29" s="147"/>
      <c r="F29" s="147"/>
      <c r="G29" s="148"/>
      <c r="H29" s="149" t="s">
        <v>95</v>
      </c>
      <c r="I29" s="147"/>
      <c r="J29" s="148"/>
      <c r="K29" s="53"/>
      <c r="L29" s="53"/>
      <c r="M29" s="156"/>
      <c r="N29" s="156"/>
      <c r="O29" s="156"/>
    </row>
    <row r="30" spans="1:15" ht="30.75" customHeight="1">
      <c r="A30" s="138" t="s">
        <v>71</v>
      </c>
      <c r="B30" s="138"/>
      <c r="C30" s="140"/>
      <c r="D30" s="139" t="s">
        <v>72</v>
      </c>
      <c r="E30" s="138"/>
      <c r="F30" s="138"/>
      <c r="G30" s="140"/>
      <c r="H30" s="139" t="s">
        <v>73</v>
      </c>
      <c r="I30" s="138"/>
      <c r="J30" s="140"/>
      <c r="K30" s="53"/>
      <c r="L30" s="53"/>
      <c r="M30" s="59"/>
      <c r="N30" s="59"/>
      <c r="O30" s="59"/>
    </row>
    <row r="31" spans="1:15" ht="30.75" customHeight="1">
      <c r="A31" s="54"/>
      <c r="B31" s="68">
        <f>E3</f>
        <v>45527</v>
      </c>
      <c r="C31" s="55" t="s">
        <v>70</v>
      </c>
      <c r="D31" s="54"/>
      <c r="E31" s="64">
        <f>E3</f>
        <v>45527</v>
      </c>
      <c r="F31" s="55" t="s">
        <v>69</v>
      </c>
      <c r="G31" s="55" t="s">
        <v>70</v>
      </c>
      <c r="H31" s="54"/>
      <c r="I31" s="67">
        <f>E3</f>
        <v>45527</v>
      </c>
      <c r="J31" s="60" t="s">
        <v>70</v>
      </c>
      <c r="K31" s="22"/>
      <c r="L31" s="22"/>
    </row>
    <row r="32" spans="1:15" ht="15" customHeight="1">
      <c r="A32" s="117" t="s">
        <v>8</v>
      </c>
      <c r="B32" s="4" t="str">
        <f>E4</f>
        <v>Каша пшенная молочная</v>
      </c>
      <c r="C32" s="151">
        <f>G4</f>
        <v>23.28145</v>
      </c>
      <c r="D32" s="117" t="s">
        <v>8</v>
      </c>
      <c r="E32" s="4" t="str">
        <f>E4</f>
        <v>Каша пшенная молочная</v>
      </c>
      <c r="F32" s="151">
        <f>F4</f>
        <v>17.367300000000004</v>
      </c>
      <c r="G32" s="161">
        <f>G4</f>
        <v>23.28145</v>
      </c>
      <c r="H32" s="117" t="s">
        <v>8</v>
      </c>
      <c r="I32" s="4" t="str">
        <f>I4</f>
        <v>Каша пшенная молочная</v>
      </c>
      <c r="J32" s="151">
        <f>F32</f>
        <v>17.367300000000004</v>
      </c>
    </row>
    <row r="33" spans="1:10" ht="15" customHeight="1">
      <c r="A33" s="117"/>
      <c r="B33" s="4" t="str">
        <f>E5</f>
        <v xml:space="preserve">Бутерброд с маслом </v>
      </c>
      <c r="C33" s="152"/>
      <c r="D33" s="117"/>
      <c r="E33" s="4" t="str">
        <f>E5</f>
        <v xml:space="preserve">Бутерброд с маслом </v>
      </c>
      <c r="F33" s="152"/>
      <c r="G33" s="162"/>
      <c r="H33" s="117"/>
      <c r="I33" s="4" t="str">
        <f>I5</f>
        <v xml:space="preserve">Бутерброд с маслом </v>
      </c>
      <c r="J33" s="152"/>
    </row>
    <row r="34" spans="1:10" ht="15" customHeight="1">
      <c r="A34" s="117"/>
      <c r="B34" s="4" t="str">
        <f>E6</f>
        <v>Какао с молоком</v>
      </c>
      <c r="C34" s="152"/>
      <c r="D34" s="117"/>
      <c r="E34" s="4" t="str">
        <f>E6</f>
        <v>Какао с молоком</v>
      </c>
      <c r="F34" s="152"/>
      <c r="G34" s="162"/>
      <c r="H34" s="117"/>
      <c r="I34" s="4" t="str">
        <f>I6</f>
        <v>Какао с молоком</v>
      </c>
      <c r="J34" s="152"/>
    </row>
    <row r="35" spans="1:10" ht="15" customHeight="1">
      <c r="A35" s="117"/>
      <c r="B35" s="4"/>
      <c r="C35" s="152"/>
      <c r="D35" s="117"/>
      <c r="E35" s="4"/>
      <c r="F35" s="152"/>
      <c r="G35" s="162"/>
      <c r="H35" s="117"/>
      <c r="I35" s="4"/>
      <c r="J35" s="152"/>
    </row>
    <row r="36" spans="1:10" ht="15" customHeight="1">
      <c r="A36" s="117"/>
      <c r="B36" s="4"/>
      <c r="C36" s="153"/>
      <c r="D36" s="117"/>
      <c r="E36" s="4"/>
      <c r="F36" s="153"/>
      <c r="G36" s="163"/>
      <c r="H36" s="117"/>
      <c r="I36" s="4"/>
      <c r="J36" s="153"/>
    </row>
    <row r="37" spans="1:10" ht="15" customHeight="1">
      <c r="A37" s="117" t="s">
        <v>12</v>
      </c>
      <c r="B37" s="4" t="str">
        <f t="shared" ref="B37:B43" si="2">E9</f>
        <v>Рассольник ленинградский</v>
      </c>
      <c r="C37" s="154">
        <f>G9</f>
        <v>153.73557249999999</v>
      </c>
      <c r="D37" s="117" t="s">
        <v>12</v>
      </c>
      <c r="E37" s="4" t="str">
        <f>E9</f>
        <v>Рассольник ленинградский</v>
      </c>
      <c r="F37" s="154">
        <f>F9</f>
        <v>68.803490000000011</v>
      </c>
      <c r="G37" s="159">
        <f>G9</f>
        <v>153.73557249999999</v>
      </c>
      <c r="H37" s="117" t="s">
        <v>12</v>
      </c>
      <c r="I37" s="4" t="str">
        <f t="shared" ref="I37:I53" si="3">I9</f>
        <v>Рассольник ленинградский</v>
      </c>
      <c r="J37" s="154">
        <f>F37</f>
        <v>68.803490000000011</v>
      </c>
    </row>
    <row r="38" spans="1:10" ht="15" customHeight="1">
      <c r="A38" s="117"/>
      <c r="B38" s="4" t="str">
        <f t="shared" si="2"/>
        <v>Рулет мясной</v>
      </c>
      <c r="C38" s="155"/>
      <c r="D38" s="117"/>
      <c r="E38" s="4" t="str">
        <f t="shared" ref="E38:E43" si="4">E10</f>
        <v>Рулет мясной</v>
      </c>
      <c r="F38" s="155"/>
      <c r="G38" s="160"/>
      <c r="H38" s="117"/>
      <c r="I38" s="4" t="str">
        <f t="shared" si="3"/>
        <v>Рулет мясной</v>
      </c>
      <c r="J38" s="155"/>
    </row>
    <row r="39" spans="1:10" ht="15" customHeight="1">
      <c r="A39" s="117"/>
      <c r="B39" s="4" t="str">
        <f t="shared" si="2"/>
        <v>Картофельное пюре</v>
      </c>
      <c r="C39" s="155"/>
      <c r="D39" s="117"/>
      <c r="E39" s="4" t="str">
        <f t="shared" si="4"/>
        <v>Картофельное пюре</v>
      </c>
      <c r="F39" s="155"/>
      <c r="G39" s="160"/>
      <c r="H39" s="117"/>
      <c r="I39" s="4" t="str">
        <f t="shared" si="3"/>
        <v>Картофельное пюре</v>
      </c>
      <c r="J39" s="155"/>
    </row>
    <row r="40" spans="1:10" ht="15" customHeight="1">
      <c r="A40" s="117"/>
      <c r="B40" s="4" t="str">
        <f t="shared" si="2"/>
        <v>Хлеб пшеничный</v>
      </c>
      <c r="C40" s="155"/>
      <c r="D40" s="117"/>
      <c r="E40" s="4" t="str">
        <f t="shared" si="4"/>
        <v>Хлеб пшеничный</v>
      </c>
      <c r="F40" s="155"/>
      <c r="G40" s="160"/>
      <c r="H40" s="117"/>
      <c r="I40" s="4" t="str">
        <f t="shared" si="3"/>
        <v>Хлеб пшеничный</v>
      </c>
      <c r="J40" s="155"/>
    </row>
    <row r="41" spans="1:10" ht="15" customHeight="1">
      <c r="A41" s="117"/>
      <c r="B41" s="4" t="str">
        <f t="shared" si="2"/>
        <v>Хлеб ржано-пшеничный</v>
      </c>
      <c r="C41" s="155"/>
      <c r="D41" s="117"/>
      <c r="E41" s="4" t="str">
        <f t="shared" si="4"/>
        <v>Хлеб ржано-пшеничный</v>
      </c>
      <c r="F41" s="155"/>
      <c r="G41" s="160"/>
      <c r="H41" s="117"/>
      <c r="I41" s="4" t="str">
        <f t="shared" si="3"/>
        <v>Хлеб ржано-пшеничный</v>
      </c>
      <c r="J41" s="155"/>
    </row>
    <row r="42" spans="1:10" ht="15" customHeight="1">
      <c r="A42" s="117"/>
      <c r="B42" s="4" t="str">
        <f t="shared" si="2"/>
        <v>Сок</v>
      </c>
      <c r="C42" s="155"/>
      <c r="D42" s="117"/>
      <c r="E42" s="4" t="str">
        <f t="shared" si="4"/>
        <v>Сок</v>
      </c>
      <c r="F42" s="155"/>
      <c r="G42" s="160"/>
      <c r="H42" s="117"/>
      <c r="I42" s="4" t="str">
        <f t="shared" si="3"/>
        <v>Сок</v>
      </c>
      <c r="J42" s="155"/>
    </row>
    <row r="43" spans="1:10" ht="15" customHeight="1">
      <c r="A43" s="117"/>
      <c r="B43" s="10">
        <f t="shared" si="2"/>
        <v>0</v>
      </c>
      <c r="C43" s="155"/>
      <c r="D43" s="117"/>
      <c r="E43" s="10">
        <f t="shared" si="4"/>
        <v>0</v>
      </c>
      <c r="F43" s="155"/>
      <c r="G43" s="160"/>
      <c r="H43" s="117"/>
      <c r="I43" s="4">
        <f t="shared" si="3"/>
        <v>0</v>
      </c>
      <c r="J43" s="155"/>
    </row>
    <row r="44" spans="1:10" ht="15" customHeight="1">
      <c r="A44" s="117" t="s">
        <v>19</v>
      </c>
      <c r="B44" s="10" t="str">
        <f t="shared" ref="B44:B53" si="5">E16</f>
        <v>Чай с лимоном</v>
      </c>
      <c r="C44" s="151">
        <f>G16</f>
        <v>10.712199999999999</v>
      </c>
      <c r="D44" s="117" t="s">
        <v>19</v>
      </c>
      <c r="E44" s="10" t="str">
        <f t="shared" ref="E44:E53" si="6">E16</f>
        <v>Чай с лимоном</v>
      </c>
      <c r="F44" s="151">
        <f>F16</f>
        <v>16.821399999999997</v>
      </c>
      <c r="G44" s="161">
        <f>G16</f>
        <v>10.712199999999999</v>
      </c>
      <c r="H44" s="117" t="s">
        <v>19</v>
      </c>
      <c r="I44" s="4" t="str">
        <f t="shared" si="3"/>
        <v>Чай с лимоном</v>
      </c>
      <c r="J44" s="151">
        <f>F44</f>
        <v>16.821399999999997</v>
      </c>
    </row>
    <row r="45" spans="1:10" ht="15" customHeight="1">
      <c r="A45" s="117"/>
      <c r="B45" s="10" t="str">
        <f t="shared" si="5"/>
        <v>Печенье</v>
      </c>
      <c r="C45" s="152"/>
      <c r="D45" s="117"/>
      <c r="E45" s="10" t="str">
        <f t="shared" si="6"/>
        <v>Печенье</v>
      </c>
      <c r="F45" s="152"/>
      <c r="G45" s="162"/>
      <c r="H45" s="117"/>
      <c r="I45" s="4" t="str">
        <f t="shared" si="3"/>
        <v>Печенье</v>
      </c>
      <c r="J45" s="152"/>
    </row>
    <row r="46" spans="1:10" ht="15" customHeight="1">
      <c r="A46" s="117"/>
      <c r="B46" s="10">
        <f t="shared" si="5"/>
        <v>0</v>
      </c>
      <c r="C46" s="152"/>
      <c r="D46" s="117"/>
      <c r="E46" s="10">
        <f t="shared" si="6"/>
        <v>0</v>
      </c>
      <c r="F46" s="152"/>
      <c r="G46" s="162"/>
      <c r="H46" s="117"/>
      <c r="I46" s="4">
        <f t="shared" si="3"/>
        <v>0</v>
      </c>
      <c r="J46" s="152"/>
    </row>
    <row r="47" spans="1:10" ht="15" customHeight="1">
      <c r="A47" s="117"/>
      <c r="B47" s="10">
        <f t="shared" si="5"/>
        <v>0</v>
      </c>
      <c r="C47" s="152"/>
      <c r="D47" s="117"/>
      <c r="E47" s="10">
        <f t="shared" si="6"/>
        <v>0</v>
      </c>
      <c r="F47" s="152"/>
      <c r="G47" s="162"/>
      <c r="H47" s="117"/>
      <c r="I47" s="4">
        <f t="shared" si="3"/>
        <v>0</v>
      </c>
      <c r="J47" s="152"/>
    </row>
    <row r="48" spans="1:10" ht="15" customHeight="1">
      <c r="A48" s="117"/>
      <c r="B48" s="10">
        <f t="shared" si="5"/>
        <v>0</v>
      </c>
      <c r="C48" s="153"/>
      <c r="D48" s="117"/>
      <c r="E48" s="10">
        <f t="shared" si="6"/>
        <v>0</v>
      </c>
      <c r="F48" s="153"/>
      <c r="G48" s="163"/>
      <c r="H48" s="117"/>
      <c r="I48" s="4">
        <f t="shared" si="3"/>
        <v>0</v>
      </c>
      <c r="J48" s="153"/>
    </row>
    <row r="49" spans="1:10" ht="15" customHeight="1">
      <c r="A49" s="117" t="s">
        <v>22</v>
      </c>
      <c r="B49" s="10" t="str">
        <f t="shared" si="5"/>
        <v>Каша молочная  кукурузная</v>
      </c>
      <c r="C49" s="151">
        <f>G21</f>
        <v>16.85904</v>
      </c>
      <c r="D49" s="117" t="s">
        <v>22</v>
      </c>
      <c r="E49" s="10" t="str">
        <f t="shared" si="6"/>
        <v>Каша молочная  кукурузная</v>
      </c>
      <c r="F49" s="151">
        <f>F21</f>
        <v>12.951510000000001</v>
      </c>
      <c r="G49" s="161">
        <f>G21</f>
        <v>16.85904</v>
      </c>
      <c r="H49" s="117" t="s">
        <v>22</v>
      </c>
      <c r="I49" s="4" t="str">
        <f t="shared" si="3"/>
        <v>Каша молочная  кукурузная</v>
      </c>
      <c r="J49" s="151">
        <f>F49</f>
        <v>12.951510000000001</v>
      </c>
    </row>
    <row r="50" spans="1:10" ht="15" customHeight="1">
      <c r="A50" s="117"/>
      <c r="B50" s="10" t="str">
        <f t="shared" si="5"/>
        <v>Хлеб пшеничный</v>
      </c>
      <c r="C50" s="152"/>
      <c r="D50" s="117"/>
      <c r="E50" s="10" t="str">
        <f t="shared" si="6"/>
        <v>Хлеб пшеничный</v>
      </c>
      <c r="F50" s="152"/>
      <c r="G50" s="162"/>
      <c r="H50" s="117"/>
      <c r="I50" s="4" t="str">
        <f t="shared" si="3"/>
        <v>Хлеб пшеничный</v>
      </c>
      <c r="J50" s="152"/>
    </row>
    <row r="51" spans="1:10" ht="15" customHeight="1">
      <c r="A51" s="117"/>
      <c r="B51" s="10" t="str">
        <f t="shared" si="5"/>
        <v>Чай с сахаром</v>
      </c>
      <c r="C51" s="152"/>
      <c r="D51" s="117"/>
      <c r="E51" s="10" t="str">
        <f t="shared" si="6"/>
        <v>Чай с сахаром</v>
      </c>
      <c r="F51" s="152"/>
      <c r="G51" s="162"/>
      <c r="H51" s="117"/>
      <c r="I51" s="4" t="str">
        <f t="shared" si="3"/>
        <v>Чай с сахаром</v>
      </c>
      <c r="J51" s="152"/>
    </row>
    <row r="52" spans="1:10" ht="15" customHeight="1">
      <c r="A52" s="117"/>
      <c r="B52" s="10">
        <f t="shared" si="5"/>
        <v>0</v>
      </c>
      <c r="C52" s="152"/>
      <c r="D52" s="117"/>
      <c r="E52" s="10">
        <f t="shared" si="6"/>
        <v>0</v>
      </c>
      <c r="F52" s="152"/>
      <c r="G52" s="162"/>
      <c r="H52" s="117"/>
      <c r="I52" s="4">
        <f t="shared" si="3"/>
        <v>0</v>
      </c>
      <c r="J52" s="152"/>
    </row>
    <row r="53" spans="1:10" ht="15" customHeight="1">
      <c r="A53" s="117"/>
      <c r="B53" s="10">
        <f t="shared" si="5"/>
        <v>0</v>
      </c>
      <c r="C53" s="153"/>
      <c r="D53" s="117"/>
      <c r="E53" s="10">
        <f t="shared" si="6"/>
        <v>0</v>
      </c>
      <c r="F53" s="153"/>
      <c r="G53" s="163"/>
      <c r="H53" s="117"/>
      <c r="I53" s="4">
        <f t="shared" si="3"/>
        <v>0</v>
      </c>
      <c r="J53" s="153"/>
    </row>
    <row r="54" spans="1:10" ht="17.399999999999999">
      <c r="A54" s="157" t="s">
        <v>68</v>
      </c>
      <c r="B54" s="158"/>
      <c r="C54" s="61">
        <f>C32+C37+C44+C49</f>
        <v>204.58826249999998</v>
      </c>
      <c r="D54" s="14"/>
      <c r="E54" s="62" t="s">
        <v>68</v>
      </c>
      <c r="F54" s="63">
        <f>F32+F37+F44+F49</f>
        <v>115.94370000000001</v>
      </c>
      <c r="G54" s="63">
        <f>G32+G37+G44+G49</f>
        <v>204.58826249999998</v>
      </c>
      <c r="H54" s="157" t="s">
        <v>68</v>
      </c>
      <c r="I54" s="158"/>
      <c r="J54" s="58">
        <f>J32+J37+J44+J49</f>
        <v>115.94370000000001</v>
      </c>
    </row>
  </sheetData>
  <mergeCells count="84"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  <mergeCell ref="H32:H36"/>
    <mergeCell ref="J32:J36"/>
    <mergeCell ref="A37:A43"/>
    <mergeCell ref="C37:C43"/>
    <mergeCell ref="D37:D43"/>
    <mergeCell ref="F37:F43"/>
    <mergeCell ref="G37:G43"/>
    <mergeCell ref="H37:H43"/>
    <mergeCell ref="J37:J43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6:B26"/>
    <mergeCell ref="D26:E26"/>
    <mergeCell ref="H26:I26"/>
    <mergeCell ref="A29:C29"/>
    <mergeCell ref="D29:G29"/>
    <mergeCell ref="H29:J29"/>
    <mergeCell ref="J16:J20"/>
    <mergeCell ref="A21:A25"/>
    <mergeCell ref="C21:C25"/>
    <mergeCell ref="D21:D25"/>
    <mergeCell ref="F21:F25"/>
    <mergeCell ref="G21:G25"/>
    <mergeCell ref="H21:H25"/>
    <mergeCell ref="J21:J25"/>
    <mergeCell ref="A16:A20"/>
    <mergeCell ref="C16:C20"/>
    <mergeCell ref="D16:D20"/>
    <mergeCell ref="F16:F20"/>
    <mergeCell ref="G16:G20"/>
    <mergeCell ref="H16:H20"/>
    <mergeCell ref="J4:J8"/>
    <mergeCell ref="A9:A15"/>
    <mergeCell ref="C9:C15"/>
    <mergeCell ref="D9:D15"/>
    <mergeCell ref="F9:F15"/>
    <mergeCell ref="G9:G15"/>
    <mergeCell ref="H9:H15"/>
    <mergeCell ref="J9:J15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opLeftCell="A13" workbookViewId="0">
      <selection activeCell="B17" sqref="B17"/>
    </sheetView>
  </sheetViews>
  <sheetFormatPr defaultRowHeight="14.4"/>
  <cols>
    <col min="1" max="1" width="14.6640625" style="83" customWidth="1"/>
    <col min="2" max="2" width="29.44140625" style="83" customWidth="1"/>
    <col min="3" max="3" width="8.88671875" style="83"/>
    <col min="4" max="4" width="8.33203125" style="83" customWidth="1"/>
    <col min="5" max="5" width="7.88671875" style="83" customWidth="1"/>
    <col min="6" max="6" width="11.5546875" style="83" customWidth="1"/>
    <col min="7" max="12" width="8.88671875" style="83"/>
    <col min="13" max="13" width="13" style="83" customWidth="1"/>
    <col min="14" max="16384" width="8.88671875" style="83"/>
  </cols>
  <sheetData>
    <row r="1" spans="1:13">
      <c r="J1" s="164" t="s">
        <v>97</v>
      </c>
      <c r="K1" s="164"/>
      <c r="L1" s="164"/>
      <c r="M1" s="164"/>
    </row>
    <row r="2" spans="1:13">
      <c r="J2" s="164" t="s">
        <v>98</v>
      </c>
      <c r="K2" s="164"/>
      <c r="L2" s="164"/>
      <c r="M2" s="164"/>
    </row>
    <row r="3" spans="1:13">
      <c r="J3" s="164" t="s">
        <v>99</v>
      </c>
      <c r="K3" s="164"/>
      <c r="L3" s="164"/>
      <c r="M3" s="164"/>
    </row>
    <row r="4" spans="1:13" ht="21" customHeight="1">
      <c r="A4" s="81"/>
      <c r="B4" s="81"/>
      <c r="C4" s="81"/>
      <c r="D4" s="81"/>
      <c r="E4" s="81"/>
      <c r="J4" s="168" t="s">
        <v>132</v>
      </c>
      <c r="K4" s="168"/>
      <c r="L4" s="168"/>
      <c r="M4" s="168"/>
    </row>
    <row r="5" spans="1:13" ht="21" hidden="1" customHeight="1">
      <c r="A5" s="81"/>
      <c r="B5" s="81"/>
      <c r="C5" s="81"/>
      <c r="D5" s="81"/>
      <c r="E5" s="81"/>
      <c r="J5" s="90"/>
      <c r="K5" s="90"/>
      <c r="L5" s="90"/>
      <c r="M5" s="90"/>
    </row>
    <row r="6" spans="1:13" ht="24" customHeight="1">
      <c r="B6" s="91"/>
      <c r="C6" s="91"/>
      <c r="D6" s="91"/>
      <c r="E6" s="169" t="s">
        <v>124</v>
      </c>
      <c r="F6" s="169"/>
      <c r="G6" s="169">
        <f>' 3-7лет (день 3)'!K6</f>
        <v>45527</v>
      </c>
      <c r="H6" s="169"/>
      <c r="I6" s="91"/>
      <c r="J6" s="91"/>
      <c r="K6" s="91"/>
      <c r="L6" s="91"/>
      <c r="M6" s="91"/>
    </row>
    <row r="7" spans="1:13" ht="27.6">
      <c r="A7" s="84" t="s">
        <v>101</v>
      </c>
      <c r="B7" s="84" t="s">
        <v>102</v>
      </c>
      <c r="C7" s="84" t="s">
        <v>103</v>
      </c>
      <c r="D7" s="84" t="s">
        <v>104</v>
      </c>
      <c r="E7" s="84" t="s">
        <v>105</v>
      </c>
      <c r="F7" s="84" t="s">
        <v>106</v>
      </c>
      <c r="G7" s="84" t="s">
        <v>107</v>
      </c>
      <c r="H7" s="84" t="s">
        <v>108</v>
      </c>
      <c r="I7" s="84" t="s">
        <v>109</v>
      </c>
      <c r="J7" s="84" t="s">
        <v>110</v>
      </c>
      <c r="K7" s="84" t="s">
        <v>111</v>
      </c>
      <c r="L7" s="84" t="s">
        <v>112</v>
      </c>
      <c r="M7" s="84" t="s">
        <v>113</v>
      </c>
    </row>
    <row r="8" spans="1:13" ht="20.399999999999999">
      <c r="A8" s="85" t="s">
        <v>114</v>
      </c>
      <c r="B8" s="165" t="s">
        <v>115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7"/>
    </row>
    <row r="9" spans="1:13">
      <c r="A9" s="86" t="s">
        <v>8</v>
      </c>
      <c r="B9" s="87" t="str">
        <f>' 3-7лет (день 3)'!B9</f>
        <v>Каша пшенная молочная</v>
      </c>
      <c r="C9" s="93">
        <v>100</v>
      </c>
      <c r="D9" s="93">
        <v>3.95</v>
      </c>
      <c r="E9" s="93">
        <v>4.55</v>
      </c>
      <c r="F9" s="93" t="s">
        <v>123</v>
      </c>
      <c r="G9" s="93">
        <v>119.8</v>
      </c>
      <c r="H9" s="93">
        <v>104.25</v>
      </c>
      <c r="I9" s="93">
        <v>0.43</v>
      </c>
      <c r="J9" s="93">
        <v>0.83</v>
      </c>
      <c r="K9" s="93">
        <v>1.4999999999999999E-2</v>
      </c>
      <c r="L9" s="93">
        <v>1.1000000000000001</v>
      </c>
      <c r="M9" s="93">
        <v>96</v>
      </c>
    </row>
    <row r="10" spans="1:13" ht="21" customHeight="1">
      <c r="A10" s="87"/>
      <c r="B10" s="87" t="str">
        <f>' 3-7лет (день 3)'!B10</f>
        <v xml:space="preserve">Бутерброд с маслом </v>
      </c>
      <c r="C10" s="94" t="s">
        <v>128</v>
      </c>
      <c r="D10" s="93">
        <v>2.5299999999999998</v>
      </c>
      <c r="E10" s="93">
        <v>3.7</v>
      </c>
      <c r="F10" s="93">
        <v>7.3</v>
      </c>
      <c r="G10" s="93">
        <v>74.25</v>
      </c>
      <c r="H10" s="93">
        <v>63.27</v>
      </c>
      <c r="I10" s="93">
        <v>0.24</v>
      </c>
      <c r="J10" s="93">
        <v>1.4999999999999999E-2</v>
      </c>
      <c r="K10" s="93">
        <v>0.01</v>
      </c>
      <c r="L10" s="93">
        <v>0.13</v>
      </c>
      <c r="M10" s="95">
        <v>3</v>
      </c>
    </row>
    <row r="11" spans="1:13" ht="14.4" customHeight="1">
      <c r="A11" s="87"/>
      <c r="B11" s="87" t="str">
        <f>' 3-7лет (день 3)'!B11</f>
        <v>Какао с молоком</v>
      </c>
      <c r="C11" s="93">
        <v>150</v>
      </c>
      <c r="D11" s="96">
        <v>1.25</v>
      </c>
      <c r="E11" s="96">
        <v>1.33</v>
      </c>
      <c r="F11" s="96">
        <v>10.08</v>
      </c>
      <c r="G11" s="96">
        <v>50</v>
      </c>
      <c r="H11" s="96">
        <v>83.33</v>
      </c>
      <c r="I11" s="96">
        <v>0.01</v>
      </c>
      <c r="J11" s="96">
        <v>0.02</v>
      </c>
      <c r="K11" s="96">
        <v>0.01</v>
      </c>
      <c r="L11" s="93">
        <v>0.54</v>
      </c>
      <c r="M11" s="95">
        <v>248</v>
      </c>
    </row>
    <row r="12" spans="1:13" ht="15.6">
      <c r="A12" s="88" t="s">
        <v>12</v>
      </c>
      <c r="B12" s="87" t="str">
        <f>' 3-7лет (день 3)'!B14</f>
        <v>Рассольник ленинградский</v>
      </c>
      <c r="C12" s="97" t="s">
        <v>125</v>
      </c>
      <c r="D12" s="93">
        <v>2.46</v>
      </c>
      <c r="E12" s="93">
        <v>3.6</v>
      </c>
      <c r="F12" s="93">
        <v>12.57</v>
      </c>
      <c r="G12" s="93">
        <v>87.1</v>
      </c>
      <c r="H12" s="93">
        <v>17.8</v>
      </c>
      <c r="I12" s="93">
        <v>0.64500000000000002</v>
      </c>
      <c r="J12" s="93">
        <v>6.7500000000000004E-2</v>
      </c>
      <c r="K12" s="93">
        <v>4.4999999999999998E-2</v>
      </c>
      <c r="L12" s="93">
        <v>4.93</v>
      </c>
      <c r="M12" s="95">
        <v>33</v>
      </c>
    </row>
    <row r="13" spans="1:13">
      <c r="A13" s="87"/>
      <c r="B13" s="87" t="str">
        <f>' 3-7лет (день 3)'!B15</f>
        <v>Рулет мясной</v>
      </c>
      <c r="C13" s="98">
        <v>70</v>
      </c>
      <c r="D13" s="93">
        <v>13.61</v>
      </c>
      <c r="E13" s="93">
        <v>9.9600000000000009</v>
      </c>
      <c r="F13" s="93">
        <v>14.61</v>
      </c>
      <c r="G13" s="93">
        <v>203</v>
      </c>
      <c r="H13" s="93">
        <v>20.47</v>
      </c>
      <c r="I13" s="93">
        <v>0.98</v>
      </c>
      <c r="J13" s="93">
        <v>0.02</v>
      </c>
      <c r="K13" s="93">
        <v>0.08</v>
      </c>
      <c r="L13" s="93">
        <v>0</v>
      </c>
      <c r="M13" s="95">
        <v>279</v>
      </c>
    </row>
    <row r="14" spans="1:13">
      <c r="A14" s="87"/>
      <c r="B14" s="87" t="str">
        <f>' 3-7лет (день 3)'!B16</f>
        <v>Картофельное пюре</v>
      </c>
      <c r="C14" s="98">
        <v>97.5</v>
      </c>
      <c r="D14" s="93">
        <v>5.1230000000000002</v>
      </c>
      <c r="E14" s="93">
        <v>2.8580000000000001</v>
      </c>
      <c r="F14" s="93">
        <v>18.600000000000001</v>
      </c>
      <c r="G14" s="93">
        <v>74.813000000000002</v>
      </c>
      <c r="H14" s="93">
        <v>28.943000000000001</v>
      </c>
      <c r="I14" s="93">
        <v>0.57799999999999996</v>
      </c>
      <c r="J14" s="93">
        <v>3.7999999999999999E-2</v>
      </c>
      <c r="K14" s="93">
        <v>0.06</v>
      </c>
      <c r="L14" s="93">
        <v>0.27800000000000002</v>
      </c>
      <c r="M14" s="95">
        <v>206</v>
      </c>
    </row>
    <row r="15" spans="1:13">
      <c r="A15" s="87"/>
      <c r="B15" s="87" t="str">
        <f>' 3-7лет (день 3)'!B17</f>
        <v>Хлеб пшеничный</v>
      </c>
      <c r="C15" s="98">
        <v>20</v>
      </c>
      <c r="D15" s="93">
        <v>1.57</v>
      </c>
      <c r="E15" s="93">
        <v>0.2</v>
      </c>
      <c r="F15" s="93">
        <v>9.65</v>
      </c>
      <c r="G15" s="93">
        <v>48</v>
      </c>
      <c r="H15" s="93">
        <v>4.5999999999999996</v>
      </c>
      <c r="I15" s="93">
        <v>0.4</v>
      </c>
      <c r="J15" s="93">
        <v>0.03</v>
      </c>
      <c r="K15" s="93">
        <v>5.0000000000000001E-3</v>
      </c>
      <c r="L15" s="99">
        <v>0</v>
      </c>
      <c r="M15" s="93"/>
    </row>
    <row r="16" spans="1:13">
      <c r="A16" s="87"/>
      <c r="B16" s="87" t="str">
        <f>' 3-7лет (день 3)'!B18</f>
        <v>Хлеб ржано-пшеничный</v>
      </c>
      <c r="C16" s="93">
        <v>40</v>
      </c>
      <c r="D16" s="93">
        <v>2.64</v>
      </c>
      <c r="E16" s="93">
        <v>0.48</v>
      </c>
      <c r="F16" s="93">
        <v>13.36</v>
      </c>
      <c r="G16" s="93">
        <v>69.599999999999994</v>
      </c>
      <c r="H16" s="93">
        <v>14</v>
      </c>
      <c r="I16" s="93">
        <v>1.56</v>
      </c>
      <c r="J16" s="93">
        <v>7.1999999999999995E-2</v>
      </c>
      <c r="K16" s="93">
        <v>3.2000000000000001E-2</v>
      </c>
      <c r="L16" s="93">
        <v>0</v>
      </c>
      <c r="M16" s="93"/>
    </row>
    <row r="17" spans="1:13">
      <c r="A17" s="87"/>
      <c r="B17" s="87" t="s">
        <v>141</v>
      </c>
      <c r="C17" s="93">
        <v>180</v>
      </c>
      <c r="D17" s="93">
        <v>0.9</v>
      </c>
      <c r="E17" s="93">
        <v>0</v>
      </c>
      <c r="F17" s="93">
        <v>22.86</v>
      </c>
      <c r="G17" s="93">
        <v>95</v>
      </c>
      <c r="H17" s="93">
        <v>36</v>
      </c>
      <c r="I17" s="93">
        <v>0.36</v>
      </c>
      <c r="J17" s="93">
        <v>0.04</v>
      </c>
      <c r="K17" s="93">
        <v>7.0000000000000007E-2</v>
      </c>
      <c r="L17" s="93">
        <v>7.2</v>
      </c>
      <c r="M17" s="93">
        <v>399</v>
      </c>
    </row>
    <row r="18" spans="1:13">
      <c r="A18" s="87"/>
      <c r="B18" s="87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</row>
    <row r="19" spans="1:13">
      <c r="A19" s="87"/>
      <c r="B19" s="87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1:13">
      <c r="A20" s="86" t="s">
        <v>19</v>
      </c>
      <c r="B20" s="87" t="s">
        <v>87</v>
      </c>
      <c r="C20" s="93" t="s">
        <v>140</v>
      </c>
      <c r="D20" s="93">
        <v>0.04</v>
      </c>
      <c r="E20" s="93">
        <v>0</v>
      </c>
      <c r="F20" s="93">
        <v>9.1</v>
      </c>
      <c r="G20" s="93">
        <v>35</v>
      </c>
      <c r="H20" s="93">
        <v>1.87</v>
      </c>
      <c r="I20" s="93">
        <v>0.08</v>
      </c>
      <c r="J20" s="93">
        <v>0</v>
      </c>
      <c r="K20" s="93">
        <v>0</v>
      </c>
      <c r="L20" s="93">
        <v>0</v>
      </c>
      <c r="M20" s="93" t="s">
        <v>139</v>
      </c>
    </row>
    <row r="21" spans="1:13">
      <c r="A21" s="87"/>
      <c r="B21" s="87" t="str">
        <f>' 3-7лет (день 3)'!B22</f>
        <v>Печенье</v>
      </c>
      <c r="C21" s="93">
        <v>7</v>
      </c>
      <c r="D21" s="93">
        <v>0.53200000000000003</v>
      </c>
      <c r="E21" s="93">
        <v>0.7</v>
      </c>
      <c r="F21" s="93">
        <v>5.2</v>
      </c>
      <c r="G21" s="93">
        <v>29.2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/>
    </row>
    <row r="22" spans="1:13">
      <c r="A22" s="87"/>
      <c r="B22" s="87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>
      <c r="A23" s="86" t="s">
        <v>22</v>
      </c>
      <c r="B23" s="87" t="str">
        <f>' 3-7лет (день 3)'!B26</f>
        <v>Каша молочная  кукурузная</v>
      </c>
      <c r="C23" s="93" t="s">
        <v>116</v>
      </c>
      <c r="D23" s="93">
        <v>8.8699999999999992</v>
      </c>
      <c r="E23" s="93">
        <v>10.53</v>
      </c>
      <c r="F23" s="93">
        <v>27</v>
      </c>
      <c r="G23" s="93">
        <v>280.13</v>
      </c>
      <c r="H23" s="93">
        <v>166.3</v>
      </c>
      <c r="I23" s="93">
        <v>0.74</v>
      </c>
      <c r="J23" s="93">
        <v>7.0000000000000007E-2</v>
      </c>
      <c r="K23" s="93">
        <v>0.02</v>
      </c>
      <c r="L23" s="93">
        <v>0.28000000000000003</v>
      </c>
      <c r="M23" s="93">
        <v>130</v>
      </c>
    </row>
    <row r="24" spans="1:13">
      <c r="A24" s="87"/>
      <c r="B24" s="87" t="str">
        <f>' 3-7лет (день 3)'!B27</f>
        <v>Хлеб пшеничный</v>
      </c>
      <c r="C24" s="93">
        <v>30</v>
      </c>
      <c r="D24" s="93">
        <v>2.355</v>
      </c>
      <c r="E24" s="93">
        <v>0.3</v>
      </c>
      <c r="F24" s="93">
        <v>14.475</v>
      </c>
      <c r="G24" s="93">
        <v>72</v>
      </c>
      <c r="H24" s="93">
        <v>6.9</v>
      </c>
      <c r="I24" s="93">
        <v>0.6</v>
      </c>
      <c r="J24" s="93">
        <v>4.4999999999999998E-2</v>
      </c>
      <c r="K24" s="93">
        <v>7.4999999999999997E-3</v>
      </c>
      <c r="L24" s="93">
        <v>0</v>
      </c>
      <c r="M24" s="93"/>
    </row>
    <row r="25" spans="1:13">
      <c r="A25" s="87"/>
      <c r="B25" s="87" t="str">
        <f>' 3-7лет (день 3)'!B28</f>
        <v>Чай с сахаром</v>
      </c>
      <c r="C25" s="93" t="s">
        <v>117</v>
      </c>
      <c r="D25" s="93">
        <v>0</v>
      </c>
      <c r="E25" s="93">
        <v>0</v>
      </c>
      <c r="F25" s="93">
        <v>8.98</v>
      </c>
      <c r="G25" s="93">
        <v>30</v>
      </c>
      <c r="H25" s="93">
        <v>0.27</v>
      </c>
      <c r="I25" s="93">
        <v>0.05</v>
      </c>
      <c r="J25" s="93">
        <v>0</v>
      </c>
      <c r="K25" s="93">
        <v>0</v>
      </c>
      <c r="L25" s="93">
        <v>0.27</v>
      </c>
      <c r="M25" s="93" t="s">
        <v>118</v>
      </c>
    </row>
    <row r="26" spans="1:13" ht="16.2">
      <c r="A26" s="87"/>
      <c r="B26" s="89" t="s">
        <v>119</v>
      </c>
      <c r="C26" s="93"/>
      <c r="D26" s="93">
        <f>SUM(D9:D25)</f>
        <v>45.83</v>
      </c>
      <c r="E26" s="93">
        <f t="shared" ref="E26:L26" si="0">SUM(E9:E25)</f>
        <v>38.207999999999998</v>
      </c>
      <c r="F26" s="93">
        <f t="shared" si="0"/>
        <v>173.78499999999997</v>
      </c>
      <c r="G26" s="93">
        <f t="shared" si="0"/>
        <v>1267.893</v>
      </c>
      <c r="H26" s="93">
        <f t="shared" si="0"/>
        <v>548.00300000000004</v>
      </c>
      <c r="I26" s="93">
        <f t="shared" si="0"/>
        <v>6.673</v>
      </c>
      <c r="J26" s="93">
        <f t="shared" si="0"/>
        <v>1.2475000000000001</v>
      </c>
      <c r="K26" s="93">
        <f t="shared" si="0"/>
        <v>0.35450000000000004</v>
      </c>
      <c r="L26" s="93">
        <f t="shared" si="0"/>
        <v>14.728</v>
      </c>
      <c r="M26" s="93"/>
    </row>
    <row r="27" spans="1:13">
      <c r="A27" s="164" t="s">
        <v>131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</row>
  </sheetData>
  <mergeCells count="8">
    <mergeCell ref="A27:M27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workbookViewId="0">
      <selection activeCell="B17" sqref="B17"/>
    </sheetView>
  </sheetViews>
  <sheetFormatPr defaultRowHeight="14.4"/>
  <cols>
    <col min="1" max="1" width="15.88671875" style="83" customWidth="1"/>
    <col min="2" max="2" width="27.6640625" style="83" customWidth="1"/>
    <col min="3" max="3" width="9.77734375" style="83" customWidth="1"/>
    <col min="4" max="5" width="8" style="83" customWidth="1"/>
    <col min="6" max="6" width="11.6640625" style="83" customWidth="1"/>
    <col min="7" max="12" width="8.88671875" style="83"/>
    <col min="13" max="13" width="12.44140625" style="83" customWidth="1"/>
    <col min="14" max="16384" width="8.88671875" style="83"/>
  </cols>
  <sheetData>
    <row r="1" spans="1:13">
      <c r="J1" s="164" t="s">
        <v>97</v>
      </c>
      <c r="K1" s="164"/>
      <c r="L1" s="164"/>
      <c r="M1" s="164"/>
    </row>
    <row r="2" spans="1:13">
      <c r="J2" s="164" t="s">
        <v>98</v>
      </c>
      <c r="K2" s="164"/>
      <c r="L2" s="164"/>
      <c r="M2" s="164"/>
    </row>
    <row r="3" spans="1:13">
      <c r="J3" s="164" t="s">
        <v>99</v>
      </c>
      <c r="K3" s="164"/>
      <c r="L3" s="164"/>
      <c r="M3" s="164"/>
    </row>
    <row r="4" spans="1:13" ht="21" customHeight="1">
      <c r="A4" s="81"/>
      <c r="B4" s="81"/>
      <c r="C4" s="81"/>
      <c r="D4" s="81"/>
      <c r="E4" s="81"/>
      <c r="J4" s="168" t="s">
        <v>133</v>
      </c>
      <c r="K4" s="168"/>
      <c r="L4" s="168"/>
      <c r="M4" s="168"/>
    </row>
    <row r="5" spans="1:13" ht="21" hidden="1" customHeight="1">
      <c r="A5" s="81"/>
      <c r="B5" s="81"/>
      <c r="C5" s="81"/>
      <c r="D5" s="81"/>
      <c r="E5" s="81"/>
      <c r="J5" s="90"/>
      <c r="K5" s="90"/>
      <c r="L5" s="90"/>
      <c r="M5" s="90"/>
    </row>
    <row r="6" spans="1:13" ht="24" customHeight="1">
      <c r="B6" s="91"/>
      <c r="C6" s="91"/>
      <c r="D6" s="91"/>
      <c r="E6" s="169" t="s">
        <v>124</v>
      </c>
      <c r="F6" s="169"/>
      <c r="G6" s="169">
        <f>' 3-7лет (день 3)'!K6</f>
        <v>45527</v>
      </c>
      <c r="H6" s="169"/>
      <c r="I6" s="91"/>
      <c r="J6" s="91"/>
      <c r="K6" s="91"/>
      <c r="L6" s="91"/>
      <c r="M6" s="91"/>
    </row>
    <row r="7" spans="1:13" ht="27.6">
      <c r="A7" s="84" t="s">
        <v>101</v>
      </c>
      <c r="B7" s="84" t="s">
        <v>102</v>
      </c>
      <c r="C7" s="84" t="s">
        <v>103</v>
      </c>
      <c r="D7" s="84" t="s">
        <v>104</v>
      </c>
      <c r="E7" s="84" t="s">
        <v>105</v>
      </c>
      <c r="F7" s="84" t="s">
        <v>106</v>
      </c>
      <c r="G7" s="84" t="s">
        <v>107</v>
      </c>
      <c r="H7" s="84" t="s">
        <v>108</v>
      </c>
      <c r="I7" s="84" t="s">
        <v>109</v>
      </c>
      <c r="J7" s="84" t="s">
        <v>110</v>
      </c>
      <c r="K7" s="84" t="s">
        <v>111</v>
      </c>
      <c r="L7" s="84" t="s">
        <v>112</v>
      </c>
      <c r="M7" s="84" t="s">
        <v>113</v>
      </c>
    </row>
    <row r="8" spans="1:13" ht="20.399999999999999">
      <c r="A8" s="85" t="s">
        <v>114</v>
      </c>
      <c r="B8" s="165" t="s">
        <v>120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7"/>
    </row>
    <row r="9" spans="1:13">
      <c r="A9" s="86" t="s">
        <v>8</v>
      </c>
      <c r="B9" s="87" t="str">
        <f>' 3-7лет (день 3)'!B9</f>
        <v>Каша пшенная молочная</v>
      </c>
      <c r="C9" s="93">
        <v>150</v>
      </c>
      <c r="D9" s="93">
        <v>5.25</v>
      </c>
      <c r="E9" s="93">
        <v>6.06</v>
      </c>
      <c r="F9" s="93">
        <v>21.3</v>
      </c>
      <c r="G9" s="93">
        <v>160</v>
      </c>
      <c r="H9" s="93">
        <v>138.30000000000001</v>
      </c>
      <c r="I9" s="93">
        <v>0.57999999999999996</v>
      </c>
      <c r="J9" s="93">
        <v>0.105</v>
      </c>
      <c r="K9" s="93">
        <v>1.4999999999999999E-2</v>
      </c>
      <c r="L9" s="93">
        <v>1.47</v>
      </c>
      <c r="M9" s="93">
        <v>96</v>
      </c>
    </row>
    <row r="10" spans="1:13" ht="21" customHeight="1">
      <c r="A10" s="87"/>
      <c r="B10" s="87" t="str">
        <f>' 3-7лет (день 3)'!B10</f>
        <v xml:space="preserve">Бутерброд с маслом </v>
      </c>
      <c r="C10" s="94" t="s">
        <v>127</v>
      </c>
      <c r="D10" s="93">
        <v>3.8</v>
      </c>
      <c r="E10" s="93">
        <v>5.25</v>
      </c>
      <c r="F10" s="93">
        <v>10.95</v>
      </c>
      <c r="G10" s="93">
        <v>109</v>
      </c>
      <c r="H10" s="93">
        <v>94.9</v>
      </c>
      <c r="I10" s="93">
        <v>0.35</v>
      </c>
      <c r="J10" s="93">
        <v>2.3E-2</v>
      </c>
      <c r="K10" s="93">
        <v>1.4999999999999999E-2</v>
      </c>
      <c r="L10" s="93">
        <v>0.14000000000000001</v>
      </c>
      <c r="M10" s="93">
        <v>3</v>
      </c>
    </row>
    <row r="11" spans="1:13" ht="14.4" customHeight="1">
      <c r="A11" s="87"/>
      <c r="B11" s="87" t="str">
        <f>' 3-7лет (день 3)'!B11</f>
        <v>Какао с молоком</v>
      </c>
      <c r="C11" s="93">
        <v>180</v>
      </c>
      <c r="D11" s="96">
        <v>1.5</v>
      </c>
      <c r="E11" s="96">
        <v>1.6</v>
      </c>
      <c r="F11" s="96">
        <v>12.1</v>
      </c>
      <c r="G11" s="96">
        <v>60</v>
      </c>
      <c r="H11" s="96">
        <v>100</v>
      </c>
      <c r="I11" s="96">
        <v>0.02</v>
      </c>
      <c r="J11" s="96">
        <v>0.02</v>
      </c>
      <c r="K11" s="96">
        <v>0.01</v>
      </c>
      <c r="L11" s="96">
        <v>0.65</v>
      </c>
      <c r="M11" s="96">
        <v>248</v>
      </c>
    </row>
    <row r="12" spans="1:13">
      <c r="A12" s="88" t="s">
        <v>12</v>
      </c>
      <c r="B12" s="87" t="str">
        <f>' 3-7лет (день 3)'!B14</f>
        <v>Рассольник ленинградский</v>
      </c>
      <c r="C12" s="100" t="s">
        <v>126</v>
      </c>
      <c r="D12" s="93">
        <v>3.0750000000000002</v>
      </c>
      <c r="E12" s="93">
        <v>5.37</v>
      </c>
      <c r="F12" s="93">
        <v>15.7</v>
      </c>
      <c r="G12" s="93">
        <v>108.75</v>
      </c>
      <c r="H12" s="93">
        <v>22.27</v>
      </c>
      <c r="I12" s="93">
        <v>0.8</v>
      </c>
      <c r="J12" s="93">
        <v>0.08</v>
      </c>
      <c r="K12" s="93">
        <v>5.1999999999999998E-2</v>
      </c>
      <c r="L12" s="93">
        <v>6.15</v>
      </c>
      <c r="M12" s="93">
        <v>33</v>
      </c>
    </row>
    <row r="13" spans="1:13">
      <c r="A13" s="87"/>
      <c r="B13" s="87" t="str">
        <f>' 3-7лет (день 3)'!B15</f>
        <v>Рулет мясной</v>
      </c>
      <c r="C13" s="98">
        <v>80</v>
      </c>
      <c r="D13" s="93">
        <v>15.56</v>
      </c>
      <c r="E13" s="93">
        <v>11.39</v>
      </c>
      <c r="F13" s="93">
        <v>16.7</v>
      </c>
      <c r="G13" s="93">
        <v>232</v>
      </c>
      <c r="H13" s="93">
        <v>23.4</v>
      </c>
      <c r="I13" s="93">
        <v>1.1200000000000001</v>
      </c>
      <c r="J13" s="93">
        <v>0.03</v>
      </c>
      <c r="K13" s="93">
        <v>0.1</v>
      </c>
      <c r="L13" s="93">
        <v>0</v>
      </c>
      <c r="M13" s="93">
        <v>279</v>
      </c>
    </row>
    <row r="14" spans="1:13">
      <c r="A14" s="87"/>
      <c r="B14" s="87" t="str">
        <f>' 3-7лет (день 3)'!B16</f>
        <v>Картофельное пюре</v>
      </c>
      <c r="C14" s="98">
        <v>112.5</v>
      </c>
      <c r="D14" s="93">
        <v>2.2879999999999998</v>
      </c>
      <c r="E14" s="93">
        <v>3.93</v>
      </c>
      <c r="F14" s="93">
        <v>13.545</v>
      </c>
      <c r="G14" s="93">
        <v>106.5</v>
      </c>
      <c r="H14" s="93">
        <v>34.634999999999998</v>
      </c>
      <c r="I14" s="93">
        <v>0.79500000000000004</v>
      </c>
      <c r="J14" s="93">
        <v>4.4999999999999998E-2</v>
      </c>
      <c r="K14" s="93">
        <v>7.4999999999999997E-2</v>
      </c>
      <c r="L14" s="93">
        <v>0.3</v>
      </c>
      <c r="M14" s="93">
        <v>206</v>
      </c>
    </row>
    <row r="15" spans="1:13">
      <c r="A15" s="87"/>
      <c r="B15" s="87" t="str">
        <f>' 3-7лет (день 3)'!B17</f>
        <v>Хлеб пшеничный</v>
      </c>
      <c r="C15" s="98">
        <v>20</v>
      </c>
      <c r="D15" s="93">
        <v>1.57</v>
      </c>
      <c r="E15" s="93">
        <v>0.2</v>
      </c>
      <c r="F15" s="93">
        <v>9.65</v>
      </c>
      <c r="G15" s="93">
        <v>48</v>
      </c>
      <c r="H15" s="93">
        <v>4.5999999999999996</v>
      </c>
      <c r="I15" s="93">
        <v>0.4</v>
      </c>
      <c r="J15" s="93">
        <v>0.03</v>
      </c>
      <c r="K15" s="93">
        <v>5.0000000000000001E-3</v>
      </c>
      <c r="L15" s="93">
        <v>0</v>
      </c>
      <c r="M15" s="93"/>
    </row>
    <row r="16" spans="1:13">
      <c r="A16" s="87"/>
      <c r="B16" s="87" t="str">
        <f>' 3-7лет (день 3)'!B18</f>
        <v>Хлеб ржано-пшеничный</v>
      </c>
      <c r="C16" s="98">
        <v>50</v>
      </c>
      <c r="D16" s="93">
        <v>3.3</v>
      </c>
      <c r="E16" s="93">
        <v>0.6</v>
      </c>
      <c r="F16" s="93">
        <v>16.7</v>
      </c>
      <c r="G16" s="93">
        <v>87</v>
      </c>
      <c r="H16" s="93">
        <v>17.5</v>
      </c>
      <c r="I16" s="93">
        <v>1.95</v>
      </c>
      <c r="J16" s="93">
        <v>0.09</v>
      </c>
      <c r="K16" s="93">
        <v>0.04</v>
      </c>
      <c r="L16" s="93">
        <v>0</v>
      </c>
      <c r="M16" s="93"/>
    </row>
    <row r="17" spans="1:13">
      <c r="A17" s="87"/>
      <c r="B17" s="87" t="s">
        <v>141</v>
      </c>
      <c r="C17" s="93">
        <v>200</v>
      </c>
      <c r="D17" s="93">
        <v>1</v>
      </c>
      <c r="E17" s="93">
        <v>0</v>
      </c>
      <c r="F17" s="93">
        <v>25.4</v>
      </c>
      <c r="G17" s="93">
        <v>105</v>
      </c>
      <c r="H17" s="93">
        <v>40</v>
      </c>
      <c r="I17" s="93">
        <v>0.4</v>
      </c>
      <c r="J17" s="93">
        <v>0.04</v>
      </c>
      <c r="K17" s="93">
        <v>7.0000000000000007E-2</v>
      </c>
      <c r="L17" s="93">
        <v>8</v>
      </c>
      <c r="M17" s="92">
        <v>399</v>
      </c>
    </row>
    <row r="18" spans="1:13">
      <c r="A18" s="87"/>
      <c r="B18" s="87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2"/>
    </row>
    <row r="19" spans="1:13">
      <c r="A19" s="87"/>
      <c r="B19" s="87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1:13">
      <c r="A20" s="86" t="s">
        <v>19</v>
      </c>
      <c r="B20" s="87" t="s">
        <v>87</v>
      </c>
      <c r="C20" s="93" t="s">
        <v>138</v>
      </c>
      <c r="D20" s="93">
        <v>0.04</v>
      </c>
      <c r="E20" s="93">
        <v>0</v>
      </c>
      <c r="F20" s="93">
        <v>12.13</v>
      </c>
      <c r="G20" s="93">
        <v>47</v>
      </c>
      <c r="H20" s="93">
        <v>2.35</v>
      </c>
      <c r="I20" s="93">
        <v>0.09</v>
      </c>
      <c r="J20" s="93">
        <v>0</v>
      </c>
      <c r="K20" s="93">
        <v>0</v>
      </c>
      <c r="L20" s="93">
        <v>2</v>
      </c>
      <c r="M20" s="93" t="s">
        <v>139</v>
      </c>
    </row>
    <row r="21" spans="1:13">
      <c r="A21" s="87"/>
      <c r="B21" s="87" t="str">
        <f>' 3-7лет (день 3)'!B22</f>
        <v>Печенье</v>
      </c>
      <c r="C21" s="93">
        <v>20</v>
      </c>
      <c r="D21" s="93">
        <v>1.52</v>
      </c>
      <c r="E21" s="93">
        <v>2</v>
      </c>
      <c r="F21" s="93">
        <v>14.88</v>
      </c>
      <c r="G21" s="93">
        <v>83.44</v>
      </c>
      <c r="H21" s="93">
        <v>0</v>
      </c>
      <c r="I21" s="93">
        <v>0</v>
      </c>
      <c r="J21" s="93">
        <v>0.01</v>
      </c>
      <c r="K21" s="93">
        <v>0.01</v>
      </c>
      <c r="L21" s="93">
        <v>0</v>
      </c>
      <c r="M21" s="93"/>
    </row>
    <row r="22" spans="1:13">
      <c r="A22" s="87"/>
      <c r="B22" s="87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>
      <c r="A23" s="86" t="s">
        <v>22</v>
      </c>
      <c r="B23" s="87" t="str">
        <f>' 3-7лет (день 3)'!B26</f>
        <v>Каша молочная  кукурузная</v>
      </c>
      <c r="C23" s="93" t="s">
        <v>121</v>
      </c>
      <c r="D23" s="93">
        <v>13.3</v>
      </c>
      <c r="E23" s="93">
        <v>15.8</v>
      </c>
      <c r="F23" s="93">
        <v>40.5</v>
      </c>
      <c r="G23" s="93">
        <v>420.2</v>
      </c>
      <c r="H23" s="93">
        <v>249.46</v>
      </c>
      <c r="I23" s="93">
        <v>1.1000000000000001</v>
      </c>
      <c r="J23" s="93">
        <v>0.1</v>
      </c>
      <c r="K23" s="93">
        <v>0.3</v>
      </c>
      <c r="L23" s="93">
        <v>0.43</v>
      </c>
      <c r="M23" s="93">
        <v>130</v>
      </c>
    </row>
    <row r="24" spans="1:13">
      <c r="A24" s="87"/>
      <c r="B24" s="87" t="str">
        <f>' 3-7лет (день 3)'!B27</f>
        <v>Хлеб пшеничный</v>
      </c>
      <c r="C24" s="93">
        <v>30</v>
      </c>
      <c r="D24" s="93">
        <v>2.355</v>
      </c>
      <c r="E24" s="93">
        <v>0.3</v>
      </c>
      <c r="F24" s="93">
        <v>14.475</v>
      </c>
      <c r="G24" s="93">
        <v>72</v>
      </c>
      <c r="H24" s="93">
        <v>6.9</v>
      </c>
      <c r="I24" s="93">
        <v>0.6</v>
      </c>
      <c r="J24" s="93">
        <v>4.4999999999999998E-2</v>
      </c>
      <c r="K24" s="93">
        <v>7.4999999999999997E-3</v>
      </c>
      <c r="L24" s="93">
        <v>0</v>
      </c>
      <c r="M24" s="93"/>
    </row>
    <row r="25" spans="1:13">
      <c r="A25" s="87"/>
      <c r="B25" s="87" t="str">
        <f>' 3-7лет (день 3)'!B28</f>
        <v>Чай с сахаром</v>
      </c>
      <c r="C25" s="93" t="s">
        <v>122</v>
      </c>
      <c r="D25" s="93">
        <v>0</v>
      </c>
      <c r="E25" s="93">
        <v>0</v>
      </c>
      <c r="F25" s="93">
        <v>11.98</v>
      </c>
      <c r="G25" s="93">
        <v>43</v>
      </c>
      <c r="H25" s="93">
        <v>0.35</v>
      </c>
      <c r="I25" s="93">
        <v>0.06</v>
      </c>
      <c r="J25" s="93">
        <v>0</v>
      </c>
      <c r="K25" s="93">
        <v>0</v>
      </c>
      <c r="L25" s="93">
        <v>0</v>
      </c>
      <c r="M25" s="93" t="s">
        <v>118</v>
      </c>
    </row>
    <row r="26" spans="1:13" ht="16.2">
      <c r="A26" s="87"/>
      <c r="B26" s="89" t="s">
        <v>119</v>
      </c>
      <c r="C26" s="93"/>
      <c r="D26" s="93">
        <f>SUM(D9:D25)</f>
        <v>54.558</v>
      </c>
      <c r="E26" s="93">
        <f t="shared" ref="E26:L26" si="0">SUM(E9:E25)</f>
        <v>52.5</v>
      </c>
      <c r="F26" s="93">
        <f t="shared" si="0"/>
        <v>236.01</v>
      </c>
      <c r="G26" s="93">
        <f t="shared" si="0"/>
        <v>1681.89</v>
      </c>
      <c r="H26" s="93">
        <f t="shared" si="0"/>
        <v>734.66500000000008</v>
      </c>
      <c r="I26" s="93">
        <f t="shared" si="0"/>
        <v>8.2650000000000006</v>
      </c>
      <c r="J26" s="93">
        <f t="shared" si="0"/>
        <v>0.61799999999999999</v>
      </c>
      <c r="K26" s="93">
        <f t="shared" si="0"/>
        <v>0.6994999999999999</v>
      </c>
      <c r="L26" s="93">
        <f t="shared" si="0"/>
        <v>19.14</v>
      </c>
      <c r="M26" s="93"/>
    </row>
    <row r="27" spans="1:13">
      <c r="A27" s="164" t="s">
        <v>131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</row>
  </sheetData>
  <mergeCells count="8">
    <mergeCell ref="A27:M27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topLeftCell="A4" workbookViewId="0">
      <selection activeCell="B25" sqref="B25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70">
        <f>'меню День 3'!E3</f>
        <v>45527</v>
      </c>
      <c r="B1" s="171"/>
      <c r="C1" s="171"/>
      <c r="D1" s="171"/>
      <c r="E1" s="171"/>
      <c r="F1" s="171"/>
      <c r="G1" s="171"/>
    </row>
    <row r="2" spans="1:7" ht="60" customHeight="1">
      <c r="A2" s="172" t="s">
        <v>74</v>
      </c>
      <c r="B2" s="172" t="s">
        <v>75</v>
      </c>
      <c r="C2" s="172" t="s">
        <v>76</v>
      </c>
      <c r="D2" s="172" t="s">
        <v>77</v>
      </c>
      <c r="E2" s="172" t="s">
        <v>78</v>
      </c>
      <c r="F2" s="172" t="s">
        <v>79</v>
      </c>
      <c r="G2" s="174" t="s">
        <v>80</v>
      </c>
    </row>
    <row r="3" spans="1:7">
      <c r="A3" s="173"/>
      <c r="B3" s="173"/>
      <c r="C3" s="173"/>
      <c r="D3" s="173"/>
      <c r="E3" s="173"/>
      <c r="F3" s="173"/>
      <c r="G3" s="175"/>
    </row>
    <row r="4" spans="1:7" ht="33" customHeight="1">
      <c r="A4" s="173"/>
      <c r="B4" s="173"/>
      <c r="C4" s="173"/>
      <c r="D4" s="173"/>
      <c r="E4" s="173"/>
      <c r="F4" s="173"/>
      <c r="G4" s="175"/>
    </row>
    <row r="5" spans="1:7" ht="20.100000000000001" customHeight="1">
      <c r="A5" s="179" t="s">
        <v>81</v>
      </c>
      <c r="B5" s="177">
        <v>0.3611111111111111</v>
      </c>
      <c r="C5" s="4" t="str">
        <f>'меню День 3'!E4</f>
        <v>Каша пшенная молочная</v>
      </c>
      <c r="D5" s="70" t="s">
        <v>82</v>
      </c>
      <c r="E5" s="70" t="s">
        <v>83</v>
      </c>
      <c r="F5" s="4"/>
      <c r="G5" s="4"/>
    </row>
    <row r="6" spans="1:7" ht="20.100000000000001" customHeight="1">
      <c r="A6" s="179"/>
      <c r="B6" s="177"/>
      <c r="C6" s="4" t="str">
        <f>'меню День 3'!E5</f>
        <v xml:space="preserve">Бутерброд с маслом </v>
      </c>
      <c r="D6" s="70" t="s">
        <v>82</v>
      </c>
      <c r="E6" s="70" t="s">
        <v>83</v>
      </c>
      <c r="F6" s="4"/>
      <c r="G6" s="4"/>
    </row>
    <row r="7" spans="1:7" ht="20.100000000000001" customHeight="1">
      <c r="A7" s="179"/>
      <c r="B7" s="177"/>
      <c r="C7" s="4" t="str">
        <f>'меню День 3'!E6</f>
        <v>Какао с молоком</v>
      </c>
      <c r="D7" s="70" t="s">
        <v>82</v>
      </c>
      <c r="E7" s="70" t="s">
        <v>83</v>
      </c>
      <c r="F7" s="4"/>
      <c r="G7" s="4"/>
    </row>
    <row r="8" spans="1:7" ht="20.100000000000001" customHeight="1">
      <c r="A8" s="176" t="s">
        <v>84</v>
      </c>
      <c r="B8" s="177">
        <v>0.4861111111111111</v>
      </c>
      <c r="C8" s="8" t="str">
        <f>'меню День 3'!E9</f>
        <v>Рассольник ленинградский</v>
      </c>
      <c r="D8" s="70" t="s">
        <v>82</v>
      </c>
      <c r="E8" s="70" t="s">
        <v>83</v>
      </c>
      <c r="F8" s="4"/>
      <c r="G8" s="4"/>
    </row>
    <row r="9" spans="1:7" ht="20.100000000000001" customHeight="1">
      <c r="A9" s="176"/>
      <c r="B9" s="177"/>
      <c r="C9" s="8" t="str">
        <f>'меню День 3'!E10</f>
        <v>Рулет мясной</v>
      </c>
      <c r="D9" s="70" t="s">
        <v>82</v>
      </c>
      <c r="E9" s="70" t="s">
        <v>83</v>
      </c>
      <c r="F9" s="4"/>
      <c r="G9" s="4"/>
    </row>
    <row r="10" spans="1:7" ht="20.100000000000001" customHeight="1">
      <c r="A10" s="176"/>
      <c r="B10" s="177"/>
      <c r="C10" s="8" t="str">
        <f>'меню День 3'!E11</f>
        <v>Картофельное пюре</v>
      </c>
      <c r="D10" s="70" t="s">
        <v>82</v>
      </c>
      <c r="E10" s="70" t="s">
        <v>83</v>
      </c>
      <c r="F10" s="4"/>
      <c r="G10" s="4"/>
    </row>
    <row r="11" spans="1:7" ht="20.100000000000001" customHeight="1">
      <c r="A11" s="176"/>
      <c r="B11" s="177"/>
      <c r="C11" s="8" t="str">
        <f>'меню День 3'!E12</f>
        <v>Хлеб пшеничный</v>
      </c>
      <c r="D11" s="70" t="s">
        <v>82</v>
      </c>
      <c r="E11" s="70" t="s">
        <v>83</v>
      </c>
      <c r="F11" s="4"/>
      <c r="G11" s="4"/>
    </row>
    <row r="12" spans="1:7" ht="20.100000000000001" customHeight="1">
      <c r="A12" s="176"/>
      <c r="B12" s="177"/>
      <c r="C12" s="8" t="str">
        <f>'меню День 3'!E13</f>
        <v>Хлеб ржано-пшеничный</v>
      </c>
      <c r="D12" s="70" t="s">
        <v>82</v>
      </c>
      <c r="E12" s="70" t="s">
        <v>83</v>
      </c>
      <c r="F12" s="4"/>
      <c r="G12" s="4"/>
    </row>
    <row r="13" spans="1:7" ht="20.100000000000001" customHeight="1">
      <c r="A13" s="176"/>
      <c r="B13" s="177"/>
      <c r="C13" s="8" t="str">
        <f>'меню День 3'!E14</f>
        <v>Сок</v>
      </c>
      <c r="D13" s="70" t="s">
        <v>82</v>
      </c>
      <c r="E13" s="70" t="s">
        <v>83</v>
      </c>
      <c r="F13" s="4"/>
      <c r="G13" s="4"/>
    </row>
    <row r="14" spans="1:7" ht="20.100000000000001" customHeight="1">
      <c r="A14" s="176"/>
      <c r="B14" s="177"/>
      <c r="C14" s="10"/>
      <c r="D14" s="70"/>
      <c r="E14" s="70"/>
      <c r="F14" s="4"/>
      <c r="G14" s="4"/>
    </row>
    <row r="15" spans="1:7" ht="20.100000000000001" customHeight="1">
      <c r="A15" s="176"/>
      <c r="B15" s="177"/>
      <c r="C15" s="10"/>
      <c r="D15" s="70"/>
      <c r="E15" s="70"/>
      <c r="F15" s="4"/>
      <c r="G15" s="4"/>
    </row>
    <row r="16" spans="1:7" ht="20.100000000000001" customHeight="1">
      <c r="A16" s="176" t="s">
        <v>85</v>
      </c>
      <c r="B16" s="177">
        <v>0.63888888888888895</v>
      </c>
      <c r="C16" s="11" t="str">
        <f>'меню День 3'!E16</f>
        <v>Чай с лимоном</v>
      </c>
      <c r="D16" s="70" t="s">
        <v>82</v>
      </c>
      <c r="E16" s="70" t="s">
        <v>83</v>
      </c>
      <c r="F16" s="4"/>
      <c r="G16" s="4"/>
    </row>
    <row r="17" spans="1:7" ht="20.100000000000001" customHeight="1">
      <c r="A17" s="176"/>
      <c r="B17" s="178"/>
      <c r="C17" s="11" t="str">
        <f>'меню День 3'!E17</f>
        <v>Печенье</v>
      </c>
      <c r="D17" s="70" t="s">
        <v>82</v>
      </c>
      <c r="E17" s="70" t="s">
        <v>83</v>
      </c>
      <c r="F17" s="4"/>
      <c r="G17" s="4"/>
    </row>
    <row r="18" spans="1:7" ht="20.100000000000001" customHeight="1">
      <c r="A18" s="176" t="s">
        <v>86</v>
      </c>
      <c r="B18" s="177">
        <v>0.69444444444444453</v>
      </c>
      <c r="C18" s="13" t="str">
        <f>'меню День 3'!E21</f>
        <v>Каша молочная  кукурузная</v>
      </c>
      <c r="D18" s="70" t="s">
        <v>82</v>
      </c>
      <c r="E18" s="70" t="s">
        <v>83</v>
      </c>
      <c r="F18" s="4"/>
      <c r="G18" s="4"/>
    </row>
    <row r="19" spans="1:7" ht="20.100000000000001" customHeight="1">
      <c r="A19" s="176"/>
      <c r="B19" s="178"/>
      <c r="C19" s="13" t="str">
        <f>'меню День 3'!E22</f>
        <v>Хлеб пшеничный</v>
      </c>
      <c r="D19" s="70" t="s">
        <v>82</v>
      </c>
      <c r="E19" s="70" t="s">
        <v>83</v>
      </c>
      <c r="F19" s="4"/>
      <c r="G19" s="4"/>
    </row>
    <row r="20" spans="1:7" ht="20.100000000000001" customHeight="1">
      <c r="A20" s="176"/>
      <c r="B20" s="178"/>
      <c r="C20" s="13" t="str">
        <f>'меню День 3'!E23</f>
        <v>Чай с сахаром</v>
      </c>
      <c r="D20" s="70" t="s">
        <v>82</v>
      </c>
      <c r="E20" s="70" t="s">
        <v>83</v>
      </c>
      <c r="F20" s="4"/>
      <c r="G20" s="4"/>
    </row>
    <row r="21" spans="1:7" ht="20.100000000000001" customHeight="1">
      <c r="A21" s="176"/>
      <c r="B21" s="178"/>
      <c r="C21" s="4"/>
      <c r="D21" s="4"/>
      <c r="E21" s="4"/>
      <c r="F21" s="4"/>
      <c r="G21" s="4"/>
    </row>
    <row r="22" spans="1:7">
      <c r="A22" s="71"/>
    </row>
    <row r="23" spans="1:7">
      <c r="A23" s="71"/>
    </row>
    <row r="24" spans="1:7">
      <c r="A24" s="71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5" right="0.25" top="0.75" bottom="0.75" header="0.3" footer="0.3"/>
  <pageSetup paperSize="9" scale="9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D25"/>
  <sheetViews>
    <sheetView workbookViewId="0">
      <selection activeCell="C21" sqref="C21:C23"/>
    </sheetView>
  </sheetViews>
  <sheetFormatPr defaultRowHeight="14.4"/>
  <cols>
    <col min="3" max="3" width="26.88671875" customWidth="1"/>
    <col min="4" max="4" width="22.44140625" customWidth="1"/>
  </cols>
  <sheetData>
    <row r="2" spans="2:4">
      <c r="B2" s="134"/>
      <c r="C2" s="72" t="s">
        <v>3</v>
      </c>
      <c r="D2" s="4"/>
    </row>
    <row r="3" spans="2:4">
      <c r="B3" s="135"/>
      <c r="C3" s="73" t="s">
        <v>7</v>
      </c>
      <c r="D3" s="4"/>
    </row>
    <row r="4" spans="2:4">
      <c r="B4" s="126" t="s">
        <v>8</v>
      </c>
      <c r="C4" s="74" t="s">
        <v>9</v>
      </c>
      <c r="D4" s="4" t="s">
        <v>89</v>
      </c>
    </row>
    <row r="5" spans="2:4">
      <c r="B5" s="127"/>
      <c r="C5" s="75" t="s">
        <v>88</v>
      </c>
      <c r="D5" s="4" t="s">
        <v>90</v>
      </c>
    </row>
    <row r="6" spans="2:4">
      <c r="B6" s="127"/>
      <c r="C6" s="74" t="s">
        <v>11</v>
      </c>
      <c r="D6" s="4" t="s">
        <v>91</v>
      </c>
    </row>
    <row r="7" spans="2:4">
      <c r="B7" s="127"/>
      <c r="C7" s="74"/>
      <c r="D7" s="4"/>
    </row>
    <row r="8" spans="2:4">
      <c r="B8" s="128"/>
      <c r="C8" s="74"/>
      <c r="D8" s="4"/>
    </row>
    <row r="9" spans="2:4">
      <c r="B9" s="127" t="s">
        <v>12</v>
      </c>
      <c r="C9" s="76" t="s">
        <v>13</v>
      </c>
      <c r="D9" s="4" t="s">
        <v>92</v>
      </c>
    </row>
    <row r="10" spans="2:4">
      <c r="B10" s="127"/>
      <c r="C10" s="74" t="s">
        <v>14</v>
      </c>
      <c r="D10" s="4" t="s">
        <v>93</v>
      </c>
    </row>
    <row r="11" spans="2:4">
      <c r="B11" s="127"/>
      <c r="C11" s="74" t="s">
        <v>15</v>
      </c>
      <c r="D11" s="4" t="s">
        <v>94</v>
      </c>
    </row>
    <row r="12" spans="2:4">
      <c r="B12" s="127"/>
      <c r="C12" s="77" t="s">
        <v>16</v>
      </c>
      <c r="D12" s="4"/>
    </row>
    <row r="13" spans="2:4">
      <c r="B13" s="127"/>
      <c r="C13" s="78" t="s">
        <v>62</v>
      </c>
      <c r="D13" s="4"/>
    </row>
    <row r="14" spans="2:4">
      <c r="B14" s="127"/>
      <c r="C14" s="78" t="s">
        <v>18</v>
      </c>
      <c r="D14" s="4"/>
    </row>
    <row r="15" spans="2:4">
      <c r="B15" s="128"/>
      <c r="C15" s="78"/>
      <c r="D15" s="4"/>
    </row>
    <row r="16" spans="2:4">
      <c r="B16" s="126" t="s">
        <v>19</v>
      </c>
      <c r="C16" s="78" t="s">
        <v>87</v>
      </c>
      <c r="D16" s="4"/>
    </row>
    <row r="17" spans="2:4">
      <c r="B17" s="127"/>
      <c r="C17" s="79" t="s">
        <v>21</v>
      </c>
      <c r="D17" s="4"/>
    </row>
    <row r="18" spans="2:4">
      <c r="B18" s="127"/>
      <c r="C18" s="74"/>
      <c r="D18" s="4"/>
    </row>
    <row r="19" spans="2:4">
      <c r="B19" s="127"/>
      <c r="C19" s="74"/>
      <c r="D19" s="4"/>
    </row>
    <row r="20" spans="2:4">
      <c r="B20" s="128"/>
      <c r="C20" s="74"/>
      <c r="D20" s="4"/>
    </row>
    <row r="21" spans="2:4">
      <c r="B21" s="126" t="s">
        <v>22</v>
      </c>
      <c r="C21" s="80" t="str">
        <f>' 1,5-2 года (день 3)'!B26</f>
        <v>Каша молочная  кукурузная</v>
      </c>
      <c r="D21" s="4" t="s">
        <v>89</v>
      </c>
    </row>
    <row r="22" spans="2:4">
      <c r="B22" s="127"/>
      <c r="C22" s="80" t="str">
        <f>' 1,5-2 года (день 3)'!B27</f>
        <v>Хлеб пшеничный</v>
      </c>
      <c r="D22" s="4"/>
    </row>
    <row r="23" spans="2:4">
      <c r="B23" s="127"/>
      <c r="C23" s="80" t="str">
        <f>' 1,5-2 года (день 3)'!B28</f>
        <v>Чай с сахаром</v>
      </c>
      <c r="D23" s="4"/>
    </row>
    <row r="24" spans="2:4">
      <c r="B24" s="127"/>
      <c r="C24" s="77"/>
      <c r="D24" s="4"/>
    </row>
    <row r="25" spans="2:4">
      <c r="B25" s="128"/>
      <c r="C25" s="74"/>
      <c r="D25" s="4"/>
    </row>
  </sheetData>
  <mergeCells count="5">
    <mergeCell ref="B2:B3"/>
    <mergeCell ref="B4:B8"/>
    <mergeCell ref="B9:B15"/>
    <mergeCell ref="B16:B20"/>
    <mergeCell ref="B21:B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 1,5-2 года (день 3)</vt:lpstr>
      <vt:lpstr>СВО 3-7лет </vt:lpstr>
      <vt:lpstr> 3-7лет (день 3)</vt:lpstr>
      <vt:lpstr>меню День 3</vt:lpstr>
      <vt:lpstr>День 3 до 3 лет</vt:lpstr>
      <vt:lpstr>День 3 от 3 лет</vt:lpstr>
      <vt:lpstr>БГП</vt:lpstr>
      <vt:lpstr>Миша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2024-08-20T09:51:16Z</dcterms:modified>
</cp:coreProperties>
</file>